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ace\Desktop\"/>
    </mc:Choice>
  </mc:AlternateContent>
  <xr:revisionPtr revIDLastSave="0" documentId="13_ncr:1_{386B85B2-7C86-4A44-8A2B-A649A3654017}" xr6:coauthVersionLast="36" xr6:coauthVersionMax="36" xr10:uidLastSave="{00000000-0000-0000-0000-000000000000}"/>
  <workbookProtection workbookPassword="C844" lockStructure="1"/>
  <bookViews>
    <workbookView xWindow="0" yWindow="0" windowWidth="18870" windowHeight="7650" xr2:uid="{00000000-000D-0000-FFFF-FFFF00000000}"/>
  </bookViews>
  <sheets>
    <sheet name=" SALARY ACTIVITY SHEET" sheetId="1" r:id="rId1"/>
  </sheets>
  <calcPr calcId="191029"/>
</workbook>
</file>

<file path=xl/calcChain.xml><?xml version="1.0" encoding="utf-8"?>
<calcChain xmlns="http://schemas.openxmlformats.org/spreadsheetml/2006/main">
  <c r="F19" i="1" l="1"/>
  <c r="H19" i="1" s="1"/>
  <c r="K19" i="1"/>
  <c r="O19" i="1"/>
  <c r="F16" i="1"/>
  <c r="H16" i="1" s="1"/>
  <c r="I16" i="1" s="1"/>
  <c r="K16" i="1"/>
  <c r="O16" i="1"/>
  <c r="F17" i="1"/>
  <c r="H17" i="1" s="1"/>
  <c r="I17" i="1" s="1"/>
  <c r="K17" i="1"/>
  <c r="O17" i="1"/>
  <c r="F18" i="1"/>
  <c r="H18" i="1" s="1"/>
  <c r="I18" i="1" s="1"/>
  <c r="K18" i="1"/>
  <c r="O18" i="1"/>
  <c r="I19" i="1" l="1"/>
  <c r="K13" i="1" l="1"/>
  <c r="K14" i="1"/>
  <c r="K15" i="1"/>
  <c r="K20" i="1"/>
  <c r="K21" i="1"/>
  <c r="O12" i="1"/>
  <c r="O13" i="1"/>
  <c r="O14" i="1"/>
  <c r="O15" i="1"/>
  <c r="O20" i="1"/>
  <c r="O21" i="1"/>
  <c r="F12" i="1"/>
  <c r="F13" i="1"/>
  <c r="F14" i="1"/>
  <c r="F15" i="1"/>
  <c r="F20" i="1"/>
  <c r="F21" i="1"/>
  <c r="G25" i="1"/>
  <c r="N19" i="1" l="1"/>
  <c r="O22" i="1"/>
  <c r="F22" i="1"/>
  <c r="F24" i="1" s="1"/>
  <c r="H13" i="1"/>
  <c r="H14" i="1"/>
  <c r="H15" i="1"/>
  <c r="H20" i="1"/>
  <c r="H21" i="1"/>
  <c r="H12" i="1"/>
  <c r="N16" i="1" l="1"/>
  <c r="K12" i="1"/>
  <c r="K22" i="1" s="1"/>
  <c r="K24" i="1" s="1"/>
  <c r="I21" i="1"/>
  <c r="I14" i="1"/>
  <c r="N14" i="1" s="1"/>
  <c r="I12" i="1"/>
  <c r="I20" i="1"/>
  <c r="I15" i="1"/>
  <c r="I13" i="1"/>
  <c r="N13" i="1" s="1"/>
  <c r="H22" i="1"/>
  <c r="N15" i="1" l="1"/>
  <c r="N12" i="1"/>
  <c r="H24" i="1"/>
  <c r="I22" i="1"/>
  <c r="I24" i="1" s="1"/>
  <c r="M22" i="1"/>
  <c r="M24" i="1" s="1"/>
  <c r="L22" i="1"/>
  <c r="L24" i="1" s="1"/>
  <c r="G22" i="1"/>
  <c r="G24" i="1" s="1"/>
  <c r="O1" i="1"/>
  <c r="N18" i="1" l="1"/>
  <c r="O23" i="1"/>
  <c r="N17" i="1" l="1"/>
  <c r="N21" i="1"/>
  <c r="N20" i="1" l="1"/>
  <c r="N22" i="1" s="1"/>
  <c r="N24" i="1" s="1"/>
  <c r="O26" i="1" l="1"/>
</calcChain>
</file>

<file path=xl/sharedStrings.xml><?xml version="1.0" encoding="utf-8"?>
<sst xmlns="http://schemas.openxmlformats.org/spreadsheetml/2006/main" count="60" uniqueCount="52">
  <si>
    <t>Retirement</t>
  </si>
  <si>
    <t>Health</t>
  </si>
  <si>
    <t xml:space="preserve">Dental </t>
  </si>
  <si>
    <t xml:space="preserve">TOTAL </t>
  </si>
  <si>
    <t xml:space="preserve">TOTAL &amp; LONG </t>
  </si>
  <si>
    <t>Certified Staff</t>
  </si>
  <si>
    <t>Specialists</t>
  </si>
  <si>
    <t>Ed Assoc/Aides/ Mntrs</t>
  </si>
  <si>
    <t>Ed Assoc. Out of District</t>
  </si>
  <si>
    <t>Tutors</t>
  </si>
  <si>
    <t>Speech Asst</t>
  </si>
  <si>
    <t xml:space="preserve">Clerical </t>
  </si>
  <si>
    <t>HOURS</t>
  </si>
  <si>
    <t xml:space="preserve">PER  DAY </t>
  </si>
  <si>
    <t xml:space="preserve">DAYS PER </t>
  </si>
  <si>
    <t>YEAR</t>
  </si>
  <si>
    <t>T</t>
  </si>
  <si>
    <t>S</t>
  </si>
  <si>
    <t>N</t>
  </si>
  <si>
    <t>N/A</t>
  </si>
  <si>
    <t xml:space="preserve">DOE PROJECT # </t>
  </si>
  <si>
    <t xml:space="preserve">Grant Activity Number </t>
  </si>
  <si>
    <t>PROJECT MANAGER</t>
  </si>
  <si>
    <t xml:space="preserve">Payroll Object Codes </t>
  </si>
  <si>
    <t xml:space="preserve">DOE </t>
  </si>
  <si>
    <t>Munis</t>
  </si>
  <si>
    <t>Project Managers</t>
  </si>
  <si>
    <t>Other</t>
  </si>
  <si>
    <t>Substitutes</t>
  </si>
  <si>
    <t xml:space="preserve">Verify TTL </t>
  </si>
  <si>
    <t>______________________</t>
  </si>
  <si>
    <t>RATE</t>
  </si>
  <si>
    <t>SALARY</t>
  </si>
  <si>
    <t>LONGEVITY</t>
  </si>
  <si>
    <t>ANNUAL PAY</t>
  </si>
  <si>
    <t>SAL + LONGEVITY</t>
  </si>
  <si>
    <t>PER HOUR</t>
  </si>
  <si>
    <t>FICA</t>
  </si>
  <si>
    <t xml:space="preserve">PREPARED BY </t>
  </si>
  <si>
    <t xml:space="preserve">  contact  HR </t>
  </si>
  <si>
    <t>GRANT</t>
  </si>
  <si>
    <t>#</t>
  </si>
  <si>
    <t xml:space="preserve">N= Not applicable  </t>
  </si>
  <si>
    <t>T= Teacher</t>
  </si>
  <si>
    <t xml:space="preserve">TEACHER/POSITION  </t>
  </si>
  <si>
    <t>S= Support Staff</t>
  </si>
  <si>
    <t xml:space="preserve">Insert letter into gray field </t>
  </si>
  <si>
    <t>Enter a Teacher as 1hour, 1day &amp; Salary in Rate per hour</t>
  </si>
  <si>
    <t xml:space="preserve"> see below</t>
  </si>
  <si>
    <t>MUNIS OBJ CODE#</t>
  </si>
  <si>
    <t>2023 - 2024  GRANT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</si>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</sst>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5" xfId="0" applyBorder="1" applyProtection="1">
      <protection locked="0"/>
    </xf>
    <xf numFmtId="0" fontId="5" fillId="0" borderId="16" xfId="0" applyFont="1" applyBorder="1" applyProtection="1">
      <protection locked="0"/>
    </xf>
    <xf numFmtId="0" fontId="6" fillId="0" borderId="16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8" fillId="0" borderId="16" xfId="0" applyFont="1" applyBorder="1" applyProtection="1">
      <protection locked="0"/>
    </xf>
    <xf numFmtId="43" fontId="0" fillId="0" borderId="0" xfId="1" applyFont="1" applyProtection="1">
      <protection locked="0"/>
    </xf>
    <xf numFmtId="0" fontId="0" fillId="0" borderId="0" xfId="0" applyBorder="1" applyProtection="1">
      <protection locked="0"/>
    </xf>
    <xf numFmtId="0" fontId="8" fillId="0" borderId="0" xfId="0" applyFont="1" applyBorder="1" applyProtection="1">
      <protection locked="0"/>
    </xf>
    <xf numFmtId="0" fontId="0" fillId="0" borderId="1" xfId="0" applyBorder="1" applyProtection="1"/>
    <xf numFmtId="0" fontId="0" fillId="0" borderId="5" xfId="0" applyBorder="1" applyProtection="1"/>
    <xf numFmtId="0" fontId="7" fillId="0" borderId="0" xfId="0" applyFont="1" applyProtection="1"/>
    <xf numFmtId="0" fontId="4" fillId="0" borderId="0" xfId="0" applyFont="1" applyProtection="1"/>
    <xf numFmtId="0" fontId="8" fillId="0" borderId="0" xfId="0" applyFont="1" applyProtection="1"/>
    <xf numFmtId="0" fontId="0" fillId="0" borderId="0" xfId="0" applyProtection="1"/>
    <xf numFmtId="22" fontId="5" fillId="0" borderId="0" xfId="0" applyNumberFormat="1" applyFont="1" applyProtection="1"/>
    <xf numFmtId="0" fontId="0" fillId="0" borderId="2" xfId="0" applyBorder="1" applyProtection="1"/>
    <xf numFmtId="0" fontId="0" fillId="0" borderId="8" xfId="0" applyBorder="1" applyProtection="1"/>
    <xf numFmtId="0" fontId="0" fillId="0" borderId="13" xfId="0" applyBorder="1" applyProtection="1"/>
    <xf numFmtId="0" fontId="0" fillId="0" borderId="9" xfId="0" applyFill="1" applyBorder="1" applyProtection="1"/>
    <xf numFmtId="43" fontId="0" fillId="0" borderId="6" xfId="0" applyNumberFormat="1" applyBorder="1" applyProtection="1"/>
    <xf numFmtId="43" fontId="0" fillId="0" borderId="5" xfId="1" applyFont="1" applyBorder="1" applyProtection="1">
      <protection locked="0"/>
    </xf>
    <xf numFmtId="43" fontId="0" fillId="0" borderId="5" xfId="1" applyFont="1" applyFill="1" applyBorder="1" applyProtection="1">
      <protection locked="0"/>
    </xf>
    <xf numFmtId="43" fontId="0" fillId="0" borderId="5" xfId="1" applyFont="1" applyBorder="1" applyProtection="1"/>
    <xf numFmtId="0" fontId="0" fillId="0" borderId="10" xfId="0" applyBorder="1" applyProtection="1"/>
    <xf numFmtId="43" fontId="0" fillId="0" borderId="11" xfId="1" applyFont="1" applyBorder="1" applyProtection="1"/>
    <xf numFmtId="0" fontId="2" fillId="0" borderId="5" xfId="0" applyFont="1" applyBorder="1" applyProtection="1">
      <protection locked="0"/>
    </xf>
    <xf numFmtId="39" fontId="2" fillId="0" borderId="11" xfId="0" applyNumberFormat="1" applyFont="1" applyBorder="1" applyProtection="1"/>
    <xf numFmtId="4" fontId="0" fillId="0" borderId="5" xfId="1" applyNumberFormat="1" applyFont="1" applyBorder="1" applyProtection="1"/>
    <xf numFmtId="4" fontId="2" fillId="0" borderId="11" xfId="0" applyNumberFormat="1" applyFont="1" applyBorder="1" applyProtection="1"/>
    <xf numFmtId="39" fontId="0" fillId="0" borderId="5" xfId="1" applyNumberFormat="1" applyFont="1" applyFill="1" applyBorder="1" applyProtection="1"/>
    <xf numFmtId="4" fontId="2" fillId="0" borderId="14" xfId="0" applyNumberFormat="1" applyFont="1" applyBorder="1" applyProtection="1"/>
    <xf numFmtId="4" fontId="0" fillId="0" borderId="5" xfId="0" applyNumberFormat="1" applyBorder="1" applyProtection="1"/>
    <xf numFmtId="4" fontId="0" fillId="0" borderId="4" xfId="0" applyNumberFormat="1" applyFill="1" applyBorder="1" applyProtection="1"/>
    <xf numFmtId="0" fontId="0" fillId="0" borderId="11" xfId="0" applyBorder="1" applyProtection="1"/>
    <xf numFmtId="0" fontId="3" fillId="0" borderId="10" xfId="0" applyFont="1" applyBorder="1" applyAlignment="1" applyProtection="1">
      <alignment horizontal="center"/>
    </xf>
    <xf numFmtId="43" fontId="0" fillId="0" borderId="3" xfId="1" applyFont="1" applyBorder="1" applyProtection="1">
      <protection locked="0"/>
    </xf>
    <xf numFmtId="0" fontId="0" fillId="0" borderId="6" xfId="0" applyBorder="1" applyProtection="1"/>
    <xf numFmtId="0" fontId="3" fillId="0" borderId="6" xfId="0" applyFont="1" applyBorder="1" applyProtection="1"/>
    <xf numFmtId="0" fontId="2" fillId="0" borderId="23" xfId="0" applyFont="1" applyBorder="1" applyProtection="1">
      <protection locked="0"/>
    </xf>
    <xf numFmtId="0" fontId="3" fillId="0" borderId="11" xfId="0" applyFont="1" applyBorder="1" applyAlignment="1" applyProtection="1">
      <alignment horizontal="center"/>
    </xf>
    <xf numFmtId="0" fontId="0" fillId="0" borderId="23" xfId="0" applyBorder="1" applyProtection="1">
      <protection locked="0"/>
    </xf>
    <xf numFmtId="4" fontId="0" fillId="0" borderId="23" xfId="0" applyNumberFormat="1" applyBorder="1" applyProtection="1"/>
    <xf numFmtId="43" fontId="0" fillId="0" borderId="23" xfId="1" applyFont="1" applyBorder="1" applyProtection="1">
      <protection locked="0"/>
    </xf>
    <xf numFmtId="0" fontId="0" fillId="0" borderId="11" xfId="0" applyBorder="1" applyAlignment="1" applyProtection="1">
      <alignment horizontal="center"/>
    </xf>
    <xf numFmtId="43" fontId="0" fillId="0" borderId="23" xfId="1" applyFont="1" applyBorder="1" applyProtection="1"/>
    <xf numFmtId="0" fontId="9" fillId="0" borderId="11" xfId="0" applyFont="1" applyBorder="1" applyAlignment="1" applyProtection="1">
      <alignment horizontal="center"/>
    </xf>
    <xf numFmtId="4" fontId="0" fillId="0" borderId="23" xfId="1" applyNumberFormat="1" applyFont="1" applyBorder="1" applyProtection="1"/>
    <xf numFmtId="164" fontId="0" fillId="0" borderId="10" xfId="0" applyNumberFormat="1" applyBorder="1" applyProtection="1"/>
    <xf numFmtId="39" fontId="0" fillId="0" borderId="23" xfId="1" applyNumberFormat="1" applyFont="1" applyFill="1" applyBorder="1" applyProtection="1"/>
    <xf numFmtId="0" fontId="5" fillId="0" borderId="0" xfId="0" applyFont="1" applyProtection="1"/>
    <xf numFmtId="0" fontId="10" fillId="0" borderId="0" xfId="0" applyFont="1" applyProtection="1"/>
    <xf numFmtId="0" fontId="0" fillId="0" borderId="0" xfId="0" applyBorder="1" applyProtection="1"/>
    <xf numFmtId="0" fontId="2" fillId="0" borderId="14" xfId="0" applyFont="1" applyBorder="1" applyProtection="1"/>
    <xf numFmtId="0" fontId="0" fillId="0" borderId="18" xfId="0" applyBorder="1" applyProtection="1"/>
    <xf numFmtId="0" fontId="5" fillId="0" borderId="0" xfId="0" applyFont="1" applyProtection="1">
      <protection locked="0"/>
    </xf>
    <xf numFmtId="22" fontId="5" fillId="0" borderId="0" xfId="0" applyNumberFormat="1" applyFont="1" applyProtection="1">
      <protection locked="0"/>
    </xf>
    <xf numFmtId="43" fontId="5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8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43" fontId="2" fillId="0" borderId="11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43" fontId="0" fillId="0" borderId="20" xfId="0" applyNumberFormat="1" applyBorder="1" applyProtection="1">
      <protection locked="0"/>
    </xf>
    <xf numFmtId="43" fontId="0" fillId="0" borderId="7" xfId="0" applyNumberFormat="1" applyBorder="1" applyProtection="1">
      <protection locked="0"/>
    </xf>
    <xf numFmtId="0" fontId="2" fillId="0" borderId="0" xfId="0" applyFont="1" applyBorder="1" applyProtection="1">
      <protection locked="0"/>
    </xf>
    <xf numFmtId="0" fontId="0" fillId="0" borderId="12" xfId="0" applyFill="1" applyBorder="1" applyProtection="1">
      <protection locked="0"/>
    </xf>
    <xf numFmtId="0" fontId="4" fillId="0" borderId="0" xfId="0" applyFont="1" applyBorder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3" fontId="0" fillId="0" borderId="0" xfId="0" applyNumberFormat="1" applyBorder="1" applyProtection="1">
      <protection locked="0"/>
    </xf>
    <xf numFmtId="0" fontId="0" fillId="2" borderId="27" xfId="0" applyFill="1" applyBorder="1" applyProtection="1"/>
    <xf numFmtId="0" fontId="11" fillId="2" borderId="26" xfId="0" quotePrefix="1" applyFont="1" applyFill="1" applyBorder="1" applyProtection="1"/>
    <xf numFmtId="164" fontId="0" fillId="0" borderId="6" xfId="0" applyNumberFormat="1" applyBorder="1" applyProtection="1"/>
    <xf numFmtId="0" fontId="0" fillId="0" borderId="0" xfId="0" applyFont="1" applyProtection="1">
      <protection locked="0"/>
    </xf>
    <xf numFmtId="0" fontId="0" fillId="0" borderId="21" xfId="0" applyFont="1" applyBorder="1" applyProtection="1"/>
    <xf numFmtId="0" fontId="0" fillId="0" borderId="17" xfId="0" applyFont="1" applyBorder="1" applyAlignment="1" applyProtection="1">
      <alignment horizontal="right"/>
    </xf>
    <xf numFmtId="0" fontId="0" fillId="0" borderId="0" xfId="0" applyFont="1" applyBorder="1" applyProtection="1"/>
    <xf numFmtId="0" fontId="0" fillId="0" borderId="19" xfId="0" applyFont="1" applyBorder="1" applyProtection="1"/>
    <xf numFmtId="0" fontId="0" fillId="0" borderId="17" xfId="0" applyFont="1" applyBorder="1" applyProtection="1"/>
    <xf numFmtId="0" fontId="0" fillId="0" borderId="0" xfId="0" applyFont="1" applyBorder="1" applyAlignment="1" applyProtection="1">
      <alignment horizontal="center"/>
    </xf>
    <xf numFmtId="0" fontId="0" fillId="0" borderId="12" xfId="0" applyFont="1" applyBorder="1" applyProtection="1"/>
    <xf numFmtId="3" fontId="0" fillId="0" borderId="17" xfId="0" applyNumberFormat="1" applyFont="1" applyBorder="1" applyProtection="1"/>
    <xf numFmtId="0" fontId="0" fillId="0" borderId="14" xfId="0" applyFont="1" applyBorder="1" applyProtection="1"/>
    <xf numFmtId="0" fontId="0" fillId="0" borderId="16" xfId="0" applyFont="1" applyBorder="1" applyProtection="1"/>
    <xf numFmtId="0" fontId="0" fillId="0" borderId="22" xfId="0" applyFont="1" applyBorder="1" applyProtection="1"/>
    <xf numFmtId="0" fontId="0" fillId="3" borderId="25" xfId="0" applyFill="1" applyBorder="1" applyProtection="1"/>
    <xf numFmtId="43" fontId="0" fillId="3" borderId="23" xfId="1" applyFont="1" applyFill="1" applyBorder="1" applyProtection="1">
      <protection locked="0"/>
    </xf>
    <xf numFmtId="43" fontId="0" fillId="3" borderId="5" xfId="1" applyFont="1" applyFill="1" applyBorder="1" applyProtection="1">
      <protection locked="0"/>
    </xf>
    <xf numFmtId="43" fontId="2" fillId="0" borderId="11" xfId="0" applyNumberFormat="1" applyFont="1" applyFill="1" applyBorder="1" applyProtection="1">
      <protection locked="0"/>
    </xf>
    <xf numFmtId="0" fontId="9" fillId="3" borderId="24" xfId="0" applyFont="1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9" fillId="3" borderId="17" xfId="0" applyFon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29" xfId="0" applyFill="1" applyBorder="1" applyProtection="1">
      <protection locked="0"/>
    </xf>
    <xf numFmtId="0" fontId="9" fillId="3" borderId="14" xfId="0" applyFont="1" applyFill="1" applyBorder="1" applyProtection="1">
      <protection locked="0"/>
    </xf>
    <xf numFmtId="0" fontId="8" fillId="3" borderId="16" xfId="0" applyFont="1" applyFill="1" applyBorder="1" applyProtection="1">
      <protection locked="0"/>
    </xf>
    <xf numFmtId="0" fontId="8" fillId="3" borderId="18" xfId="0" applyFont="1" applyFill="1" applyBorder="1" applyProtection="1">
      <protection locked="0"/>
    </xf>
    <xf numFmtId="0" fontId="13" fillId="3" borderId="0" xfId="0" applyFont="1" applyFill="1" applyProtection="1"/>
    <xf numFmtId="0" fontId="14" fillId="3" borderId="0" xfId="0" applyFont="1" applyFill="1" applyProtection="1">
      <protection locked="0"/>
    </xf>
    <xf numFmtId="0" fontId="12" fillId="3" borderId="0" xfId="0" applyFont="1" applyFill="1" applyProtection="1">
      <protection locked="0"/>
    </xf>
    <xf numFmtId="0" fontId="2" fillId="0" borderId="30" xfId="0" applyFont="1" applyBorder="1" applyProtection="1"/>
    <xf numFmtId="0" fontId="0" fillId="0" borderId="31" xfId="0" applyFont="1" applyBorder="1" applyProtection="1"/>
    <xf numFmtId="0" fontId="15" fillId="0" borderId="10" xfId="0" applyFont="1" applyBorder="1" applyAlignment="1" applyProtection="1">
      <alignment horizontal="center"/>
    </xf>
    <xf numFmtId="0" fontId="15" fillId="0" borderId="11" xfId="0" applyFont="1" applyBorder="1" applyAlignment="1" applyProtection="1">
      <alignment horizontal="center"/>
    </xf>
    <xf numFmtId="0" fontId="9" fillId="0" borderId="0" xfId="0" applyFont="1" applyFill="1" applyBorder="1" applyProtection="1">
      <protection locked="0"/>
    </xf>
    <xf numFmtId="0" fontId="3" fillId="0" borderId="11" xfId="0" applyFont="1" applyBorder="1" applyProtection="1"/>
    <xf numFmtId="0" fontId="8" fillId="0" borderId="11" xfId="0" applyFont="1" applyBorder="1" applyAlignment="1" applyProtection="1">
      <alignment horizontal="right"/>
    </xf>
    <xf numFmtId="0" fontId="0" fillId="3" borderId="32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9" fillId="3" borderId="33" xfId="0" applyFont="1" applyFill="1" applyBorder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9"/>
  <sheetViews>
    <sheetView tabSelected="1" zoomScale="85" zoomScaleNormal="85" workbookViewId="0">
      <selection activeCell="O7" sqref="O7"/>
    </sheetView>
  </sheetViews>
  <sheetFormatPr defaultColWidth="9.140625" defaultRowHeight="15" x14ac:dyDescent="0.25"/>
  <cols>
    <col min="1" max="1" width="30.5703125" style="6" customWidth="1"/>
    <col min="2" max="2" width="19.5703125" style="6" customWidth="1"/>
    <col min="3" max="3" width="8.5703125" style="6" customWidth="1"/>
    <col min="4" max="4" width="9.5703125" style="6" customWidth="1"/>
    <col min="5" max="5" width="12.85546875" style="6" customWidth="1"/>
    <col min="6" max="6" width="16.85546875" style="6" customWidth="1"/>
    <col min="7" max="7" width="10.85546875" style="6" bestFit="1" customWidth="1"/>
    <col min="8" max="8" width="16" style="6" bestFit="1" customWidth="1"/>
    <col min="9" max="9" width="10.85546875" style="6" customWidth="1"/>
    <col min="10" max="10" width="2.7109375" style="6" customWidth="1"/>
    <col min="11" max="11" width="11.140625" style="6" bestFit="1" customWidth="1"/>
    <col min="12" max="13" width="10.5703125" style="6" bestFit="1" customWidth="1"/>
    <col min="14" max="14" width="14.140625" style="6" customWidth="1"/>
    <col min="15" max="15" width="26.28515625" style="6" bestFit="1" customWidth="1"/>
    <col min="16" max="16384" width="9.140625" style="6"/>
  </cols>
  <sheetData>
    <row r="1" spans="1:16" s="58" customFormat="1" ht="24" thickBot="1" x14ac:dyDescent="0.4">
      <c r="A1" s="14" t="s">
        <v>40</v>
      </c>
      <c r="B1" s="14"/>
      <c r="C1" s="2"/>
      <c r="D1" s="3"/>
      <c r="E1" s="3"/>
      <c r="F1" s="2"/>
      <c r="G1" s="2"/>
      <c r="H1" s="2"/>
      <c r="I1" s="2"/>
      <c r="L1" s="54" t="s">
        <v>50</v>
      </c>
      <c r="M1" s="53"/>
      <c r="N1" s="53"/>
      <c r="O1" s="18">
        <f ca="1">NOW()</f>
        <v>45103.444157986109</v>
      </c>
    </row>
    <row r="2" spans="1:16" s="58" customFormat="1" ht="24" thickBot="1" x14ac:dyDescent="0.4">
      <c r="A2" s="14" t="s">
        <v>20</v>
      </c>
      <c r="B2" s="14"/>
      <c r="C2" s="2"/>
      <c r="D2" s="3"/>
      <c r="E2" s="3"/>
      <c r="F2" s="2"/>
      <c r="G2" s="4"/>
      <c r="H2" s="4"/>
      <c r="I2" s="4"/>
      <c r="N2" s="60"/>
      <c r="O2" s="59"/>
    </row>
    <row r="3" spans="1:16" ht="21.75" thickBot="1" x14ac:dyDescent="0.4">
      <c r="A3" s="15" t="s">
        <v>21</v>
      </c>
      <c r="B3" s="15"/>
      <c r="C3" s="5" t="s">
        <v>41</v>
      </c>
      <c r="D3" s="5"/>
      <c r="E3" s="10"/>
      <c r="J3" s="58"/>
      <c r="K3" s="58"/>
      <c r="L3" s="58"/>
      <c r="M3" s="108"/>
      <c r="N3" s="63"/>
      <c r="O3" s="6" t="s">
        <v>38</v>
      </c>
    </row>
    <row r="4" spans="1:16" ht="16.5" thickBot="1" x14ac:dyDescent="0.3">
      <c r="A4" s="16" t="s">
        <v>22</v>
      </c>
      <c r="B4" s="16"/>
      <c r="C4" s="8"/>
      <c r="D4" s="8"/>
      <c r="E4" s="8"/>
      <c r="F4" s="8"/>
      <c r="J4" s="93" t="s">
        <v>46</v>
      </c>
      <c r="K4" s="112"/>
      <c r="L4" s="94"/>
      <c r="M4" s="108"/>
      <c r="N4" s="63"/>
    </row>
    <row r="5" spans="1:16" ht="18.75" x14ac:dyDescent="0.3">
      <c r="A5" s="15"/>
      <c r="B5" s="15"/>
      <c r="C5" s="10"/>
      <c r="D5" s="10"/>
      <c r="E5" s="10"/>
      <c r="J5" s="113" t="s">
        <v>42</v>
      </c>
      <c r="K5" s="111"/>
      <c r="L5" s="111"/>
      <c r="M5" s="108"/>
      <c r="N5" s="63"/>
    </row>
    <row r="6" spans="1:16" ht="18.75" x14ac:dyDescent="0.3">
      <c r="A6" s="15"/>
      <c r="B6" s="15"/>
      <c r="C6" s="10"/>
      <c r="D6" s="10"/>
      <c r="E6" s="10"/>
      <c r="I6" s="7"/>
      <c r="J6" s="95" t="s">
        <v>43</v>
      </c>
      <c r="K6" s="96"/>
      <c r="L6" s="97"/>
      <c r="M6" s="108"/>
      <c r="N6" s="63"/>
    </row>
    <row r="7" spans="1:16" s="7" customFormat="1" ht="16.5" thickBot="1" x14ac:dyDescent="0.3">
      <c r="A7" s="16"/>
      <c r="B7" s="16"/>
      <c r="C7" s="11"/>
      <c r="D7" s="11"/>
      <c r="E7" s="11"/>
      <c r="F7" s="11"/>
      <c r="J7" s="98" t="s">
        <v>45</v>
      </c>
      <c r="K7" s="99"/>
      <c r="L7" s="100"/>
      <c r="M7" s="108"/>
      <c r="N7" s="62"/>
      <c r="O7" s="7" t="s">
        <v>30</v>
      </c>
    </row>
    <row r="8" spans="1:16" s="7" customFormat="1" ht="19.5" thickBot="1" x14ac:dyDescent="0.35">
      <c r="A8" s="16"/>
      <c r="B8" s="16"/>
      <c r="C8" s="11"/>
      <c r="D8" s="11"/>
      <c r="E8" s="11"/>
      <c r="I8" s="11"/>
      <c r="J8" s="109" t="s">
        <v>18</v>
      </c>
      <c r="K8" s="110" t="s">
        <v>19</v>
      </c>
      <c r="L8" s="16"/>
      <c r="M8" s="16"/>
      <c r="P8" s="62"/>
    </row>
    <row r="9" spans="1:16" ht="19.5" thickBot="1" x14ac:dyDescent="0.35">
      <c r="A9" s="101" t="s">
        <v>47</v>
      </c>
      <c r="B9" s="101"/>
      <c r="C9" s="102"/>
      <c r="D9" s="102"/>
      <c r="E9" s="103"/>
      <c r="J9" s="41" t="s">
        <v>16</v>
      </c>
      <c r="K9" s="76">
        <v>0.19639999999999999</v>
      </c>
      <c r="L9" s="17"/>
      <c r="M9" s="17"/>
      <c r="P9" s="63"/>
    </row>
    <row r="10" spans="1:16" ht="24" thickBot="1" x14ac:dyDescent="0.4">
      <c r="A10" s="38" t="s">
        <v>44</v>
      </c>
      <c r="B10" s="106" t="s">
        <v>49</v>
      </c>
      <c r="C10" s="27" t="s">
        <v>12</v>
      </c>
      <c r="D10" s="27" t="s">
        <v>14</v>
      </c>
      <c r="E10" s="27" t="s">
        <v>31</v>
      </c>
      <c r="F10" s="27" t="s">
        <v>32</v>
      </c>
      <c r="G10" s="27" t="s">
        <v>33</v>
      </c>
      <c r="H10" s="27" t="s">
        <v>34</v>
      </c>
      <c r="I10" s="51">
        <v>7.6499999999999999E-2</v>
      </c>
      <c r="J10" s="41" t="s">
        <v>17</v>
      </c>
      <c r="K10" s="40">
        <v>0.1353</v>
      </c>
      <c r="L10" s="75" t="s">
        <v>39</v>
      </c>
      <c r="M10" s="74"/>
      <c r="N10" s="17"/>
      <c r="O10" s="17"/>
      <c r="P10" s="63"/>
    </row>
    <row r="11" spans="1:16" ht="19.5" thickBot="1" x14ac:dyDescent="0.35">
      <c r="A11" s="43"/>
      <c r="B11" s="107" t="s">
        <v>48</v>
      </c>
      <c r="C11" s="37" t="s">
        <v>13</v>
      </c>
      <c r="D11" s="37" t="s">
        <v>15</v>
      </c>
      <c r="E11" s="37" t="s">
        <v>36</v>
      </c>
      <c r="F11" s="37"/>
      <c r="G11" s="47"/>
      <c r="H11" s="49" t="s">
        <v>35</v>
      </c>
      <c r="I11" s="47" t="s">
        <v>37</v>
      </c>
      <c r="J11" s="89"/>
      <c r="K11" s="19" t="s">
        <v>0</v>
      </c>
      <c r="L11" s="40" t="s">
        <v>1</v>
      </c>
      <c r="M11" s="40" t="s">
        <v>2</v>
      </c>
      <c r="N11" s="40" t="s">
        <v>3</v>
      </c>
      <c r="O11" s="27"/>
      <c r="P11" s="63"/>
    </row>
    <row r="12" spans="1:16" ht="32.25" customHeight="1" x14ac:dyDescent="0.25">
      <c r="A12" s="42"/>
      <c r="B12" s="42"/>
      <c r="C12" s="44">
        <v>0</v>
      </c>
      <c r="D12" s="44">
        <v>0</v>
      </c>
      <c r="E12" s="44">
        <v>0</v>
      </c>
      <c r="F12" s="45">
        <f>C12*D12*E12</f>
        <v>0</v>
      </c>
      <c r="G12" s="46">
        <v>0</v>
      </c>
      <c r="H12" s="48">
        <f t="shared" ref="H12:H21" si="0">F12+G12</f>
        <v>0</v>
      </c>
      <c r="I12" s="50">
        <f>ROUND(H12*$I$10,2)</f>
        <v>0</v>
      </c>
      <c r="J12" s="90" t="s">
        <v>51</v>
      </c>
      <c r="K12" s="52">
        <f t="shared" ref="K12:K21" si="1">IF(J12="T",ROUND($K$9*H12,2),IF(J12="S",ROUND($K$10*H12,2),IF(J12="N","N/A")))</f>
        <v>0</v>
      </c>
      <c r="L12" s="46"/>
      <c r="M12" s="46"/>
      <c r="N12" s="50">
        <f t="shared" ref="N12:N21" si="2">SUM(H12:M12)</f>
        <v>0</v>
      </c>
      <c r="O12" s="13">
        <f t="shared" ref="O12:O21" si="3">+A12</f>
        <v>0</v>
      </c>
      <c r="P12" s="64"/>
    </row>
    <row r="13" spans="1:16" ht="30" customHeight="1" x14ac:dyDescent="0.25">
      <c r="A13" s="1"/>
      <c r="B13" s="1"/>
      <c r="C13" s="1"/>
      <c r="D13" s="1"/>
      <c r="E13" s="1"/>
      <c r="F13" s="35">
        <f t="shared" ref="F13:F21" si="4">C13*D13*E13</f>
        <v>0</v>
      </c>
      <c r="G13" s="25"/>
      <c r="H13" s="26">
        <f t="shared" si="0"/>
        <v>0</v>
      </c>
      <c r="I13" s="31">
        <f t="shared" ref="I13:I21" si="5">ROUND(H13*$I$10,2)</f>
        <v>0</v>
      </c>
      <c r="J13" s="91"/>
      <c r="K13" s="33" t="b">
        <f t="shared" si="1"/>
        <v>0</v>
      </c>
      <c r="L13" s="24"/>
      <c r="M13" s="24"/>
      <c r="N13" s="31">
        <f t="shared" si="2"/>
        <v>0</v>
      </c>
      <c r="O13" s="13">
        <f t="shared" si="3"/>
        <v>0</v>
      </c>
      <c r="P13" s="63"/>
    </row>
    <row r="14" spans="1:16" ht="28.5" customHeight="1" x14ac:dyDescent="0.25">
      <c r="A14" s="1"/>
      <c r="B14" s="1"/>
      <c r="C14" s="1"/>
      <c r="D14" s="1"/>
      <c r="E14" s="1"/>
      <c r="F14" s="35">
        <f t="shared" si="4"/>
        <v>0</v>
      </c>
      <c r="G14" s="25"/>
      <c r="H14" s="26">
        <f t="shared" si="0"/>
        <v>0</v>
      </c>
      <c r="I14" s="31">
        <f t="shared" si="5"/>
        <v>0</v>
      </c>
      <c r="J14" s="91"/>
      <c r="K14" s="33" t="b">
        <f t="shared" si="1"/>
        <v>0</v>
      </c>
      <c r="L14" s="24"/>
      <c r="M14" s="24"/>
      <c r="N14" s="31">
        <f t="shared" si="2"/>
        <v>0</v>
      </c>
      <c r="O14" s="13">
        <f t="shared" si="3"/>
        <v>0</v>
      </c>
      <c r="P14" s="63"/>
    </row>
    <row r="15" spans="1:16" ht="30.75" customHeight="1" x14ac:dyDescent="0.25">
      <c r="A15" s="29"/>
      <c r="B15" s="29"/>
      <c r="C15" s="1"/>
      <c r="D15" s="1"/>
      <c r="E15" s="1"/>
      <c r="F15" s="35">
        <f t="shared" si="4"/>
        <v>0</v>
      </c>
      <c r="G15" s="25"/>
      <c r="H15" s="26">
        <f t="shared" si="0"/>
        <v>0</v>
      </c>
      <c r="I15" s="31">
        <f t="shared" si="5"/>
        <v>0</v>
      </c>
      <c r="J15" s="91"/>
      <c r="K15" s="33" t="b">
        <f t="shared" si="1"/>
        <v>0</v>
      </c>
      <c r="L15" s="24"/>
      <c r="M15" s="24"/>
      <c r="N15" s="31">
        <f t="shared" si="2"/>
        <v>0</v>
      </c>
      <c r="O15" s="13">
        <f t="shared" si="3"/>
        <v>0</v>
      </c>
      <c r="P15" s="63"/>
    </row>
    <row r="16" spans="1:16" ht="27" customHeight="1" x14ac:dyDescent="0.25">
      <c r="A16" s="1"/>
      <c r="B16" s="1"/>
      <c r="C16" s="1"/>
      <c r="D16" s="1"/>
      <c r="E16" s="1"/>
      <c r="F16" s="35">
        <f t="shared" si="4"/>
        <v>0</v>
      </c>
      <c r="G16" s="24"/>
      <c r="H16" s="26">
        <f t="shared" si="0"/>
        <v>0</v>
      </c>
      <c r="I16" s="31">
        <f t="shared" si="5"/>
        <v>0</v>
      </c>
      <c r="J16" s="91"/>
      <c r="K16" s="33" t="b">
        <f t="shared" si="1"/>
        <v>0</v>
      </c>
      <c r="L16" s="24"/>
      <c r="M16" s="24"/>
      <c r="N16" s="31">
        <f t="shared" si="2"/>
        <v>0</v>
      </c>
      <c r="O16" s="13">
        <f t="shared" si="3"/>
        <v>0</v>
      </c>
      <c r="P16" s="63"/>
    </row>
    <row r="17" spans="1:16" ht="30" customHeight="1" x14ac:dyDescent="0.25">
      <c r="A17" s="29"/>
      <c r="B17" s="29"/>
      <c r="C17" s="1"/>
      <c r="D17" s="1"/>
      <c r="E17" s="1"/>
      <c r="F17" s="35">
        <f t="shared" si="4"/>
        <v>0</v>
      </c>
      <c r="G17" s="25"/>
      <c r="H17" s="26">
        <f t="shared" si="0"/>
        <v>0</v>
      </c>
      <c r="I17" s="31">
        <f t="shared" si="5"/>
        <v>0</v>
      </c>
      <c r="J17" s="91"/>
      <c r="K17" s="33" t="b">
        <f t="shared" si="1"/>
        <v>0</v>
      </c>
      <c r="L17" s="24"/>
      <c r="M17" s="24"/>
      <c r="N17" s="31">
        <f t="shared" si="2"/>
        <v>0</v>
      </c>
      <c r="O17" s="13">
        <f t="shared" si="3"/>
        <v>0</v>
      </c>
      <c r="P17" s="63"/>
    </row>
    <row r="18" spans="1:16" ht="29.25" customHeight="1" x14ac:dyDescent="0.25">
      <c r="A18" s="1"/>
      <c r="B18" s="1"/>
      <c r="C18" s="1"/>
      <c r="D18" s="1"/>
      <c r="E18" s="1"/>
      <c r="F18" s="35">
        <f t="shared" si="4"/>
        <v>0</v>
      </c>
      <c r="G18" s="25"/>
      <c r="H18" s="26">
        <f t="shared" si="0"/>
        <v>0</v>
      </c>
      <c r="I18" s="31">
        <f t="shared" si="5"/>
        <v>0</v>
      </c>
      <c r="J18" s="91"/>
      <c r="K18" s="33" t="b">
        <f t="shared" si="1"/>
        <v>0</v>
      </c>
      <c r="L18" s="24"/>
      <c r="M18" s="24"/>
      <c r="N18" s="31">
        <f t="shared" si="2"/>
        <v>0</v>
      </c>
      <c r="O18" s="13">
        <f t="shared" si="3"/>
        <v>0</v>
      </c>
      <c r="P18" s="63"/>
    </row>
    <row r="19" spans="1:16" ht="29.25" customHeight="1" x14ac:dyDescent="0.25">
      <c r="A19" s="1"/>
      <c r="B19" s="1"/>
      <c r="C19" s="1"/>
      <c r="D19" s="1"/>
      <c r="E19" s="1"/>
      <c r="F19" s="35">
        <f t="shared" si="4"/>
        <v>0</v>
      </c>
      <c r="G19" s="25"/>
      <c r="H19" s="26">
        <f t="shared" si="0"/>
        <v>0</v>
      </c>
      <c r="I19" s="31">
        <f t="shared" si="5"/>
        <v>0</v>
      </c>
      <c r="J19" s="91"/>
      <c r="K19" s="33" t="b">
        <f t="shared" si="1"/>
        <v>0</v>
      </c>
      <c r="L19" s="24"/>
      <c r="M19" s="24"/>
      <c r="N19" s="31">
        <f t="shared" si="2"/>
        <v>0</v>
      </c>
      <c r="O19" s="13">
        <f t="shared" si="3"/>
        <v>0</v>
      </c>
      <c r="P19" s="63"/>
    </row>
    <row r="20" spans="1:16" ht="29.25" customHeight="1" x14ac:dyDescent="0.25">
      <c r="A20" s="29"/>
      <c r="B20" s="29"/>
      <c r="C20" s="1"/>
      <c r="D20" s="1"/>
      <c r="E20" s="1"/>
      <c r="F20" s="35">
        <f t="shared" si="4"/>
        <v>0</v>
      </c>
      <c r="G20" s="25"/>
      <c r="H20" s="26">
        <f t="shared" si="0"/>
        <v>0</v>
      </c>
      <c r="I20" s="31">
        <f t="shared" si="5"/>
        <v>0</v>
      </c>
      <c r="J20" s="91"/>
      <c r="K20" s="33" t="b">
        <f t="shared" si="1"/>
        <v>0</v>
      </c>
      <c r="L20" s="24"/>
      <c r="M20" s="24"/>
      <c r="N20" s="31">
        <f t="shared" si="2"/>
        <v>0</v>
      </c>
      <c r="O20" s="13">
        <f t="shared" si="3"/>
        <v>0</v>
      </c>
      <c r="P20" s="63"/>
    </row>
    <row r="21" spans="1:16" ht="29.25" customHeight="1" x14ac:dyDescent="0.25">
      <c r="A21" s="1"/>
      <c r="B21" s="1"/>
      <c r="C21" s="1"/>
      <c r="D21" s="1"/>
      <c r="E21" s="1"/>
      <c r="F21" s="35">
        <f t="shared" si="4"/>
        <v>0</v>
      </c>
      <c r="G21" s="25"/>
      <c r="H21" s="26">
        <f t="shared" si="0"/>
        <v>0</v>
      </c>
      <c r="I21" s="31">
        <f t="shared" si="5"/>
        <v>0</v>
      </c>
      <c r="J21" s="91"/>
      <c r="K21" s="33" t="b">
        <f t="shared" si="1"/>
        <v>0</v>
      </c>
      <c r="L21" s="24"/>
      <c r="M21" s="24"/>
      <c r="N21" s="31">
        <f t="shared" si="2"/>
        <v>0</v>
      </c>
      <c r="O21" s="13">
        <f t="shared" si="3"/>
        <v>0</v>
      </c>
      <c r="P21" s="63"/>
    </row>
    <row r="22" spans="1:16" ht="15.75" thickBot="1" x14ac:dyDescent="0.3">
      <c r="C22" s="56"/>
      <c r="D22" s="57"/>
      <c r="E22" s="10"/>
      <c r="F22" s="36">
        <f>SUM(F12:F21)</f>
        <v>0</v>
      </c>
      <c r="G22" s="65">
        <f>SUM(G12:G21)</f>
        <v>0</v>
      </c>
      <c r="H22" s="30">
        <f>SUM(H12:H21)</f>
        <v>0</v>
      </c>
      <c r="I22" s="32">
        <f>SUM(I12:I21)</f>
        <v>0</v>
      </c>
      <c r="J22" s="92"/>
      <c r="K22" s="30">
        <f>SUM(K12:K21)</f>
        <v>0</v>
      </c>
      <c r="L22" s="65">
        <f>SUM(L12:L21)</f>
        <v>0</v>
      </c>
      <c r="M22" s="65">
        <f>SUM(M12:M21)</f>
        <v>0</v>
      </c>
      <c r="N22" s="34">
        <f>SUM(N12:N21)</f>
        <v>0</v>
      </c>
      <c r="O22" s="28">
        <f>SUM(O16:O21)</f>
        <v>0</v>
      </c>
      <c r="P22" s="64"/>
    </row>
    <row r="23" spans="1:16" x14ac:dyDescent="0.25">
      <c r="F23" s="39">
        <v>0</v>
      </c>
      <c r="G23" s="9">
        <v>0</v>
      </c>
      <c r="H23" s="9">
        <v>0</v>
      </c>
      <c r="I23" s="9"/>
      <c r="J23" s="9"/>
      <c r="K23" s="9">
        <v>0</v>
      </c>
      <c r="L23" s="9">
        <v>0</v>
      </c>
      <c r="M23" s="9">
        <v>0</v>
      </c>
      <c r="N23" s="9">
        <v>0</v>
      </c>
      <c r="O23" s="9">
        <f>SUM(G23:N23)</f>
        <v>0</v>
      </c>
      <c r="P23" s="64"/>
    </row>
    <row r="24" spans="1:16" ht="15.75" thickBot="1" x14ac:dyDescent="0.3">
      <c r="A24" s="66"/>
      <c r="B24" s="66"/>
      <c r="F24" s="67">
        <f>+F22-F23</f>
        <v>0</v>
      </c>
      <c r="G24" s="68">
        <f>+G22-G23</f>
        <v>0</v>
      </c>
      <c r="H24" s="68">
        <f>+H22-H23</f>
        <v>0</v>
      </c>
      <c r="I24" s="68">
        <f>+I22-I23</f>
        <v>0</v>
      </c>
      <c r="J24" s="68"/>
      <c r="K24" s="68">
        <f t="shared" ref="K24:M24" si="6">+K22-K23</f>
        <v>0</v>
      </c>
      <c r="L24" s="68">
        <f t="shared" si="6"/>
        <v>0</v>
      </c>
      <c r="M24" s="68">
        <f t="shared" si="6"/>
        <v>0</v>
      </c>
      <c r="N24" s="68">
        <f>+N22-N23</f>
        <v>0</v>
      </c>
      <c r="O24" s="68"/>
    </row>
    <row r="25" spans="1:16" ht="16.5" thickTop="1" thickBot="1" x14ac:dyDescent="0.3">
      <c r="A25" s="69"/>
      <c r="B25" s="69"/>
      <c r="C25" s="10"/>
      <c r="D25" s="10"/>
      <c r="E25" s="10"/>
      <c r="F25" s="20" t="s">
        <v>4</v>
      </c>
      <c r="G25" s="19" t="str">
        <f>+G10</f>
        <v>LONGEVITY</v>
      </c>
      <c r="H25" s="19" t="s">
        <v>34</v>
      </c>
      <c r="I25" s="19" t="s">
        <v>37</v>
      </c>
      <c r="J25" s="12"/>
      <c r="K25" s="12" t="s">
        <v>0</v>
      </c>
      <c r="L25" s="12" t="s">
        <v>1</v>
      </c>
      <c r="M25" s="21" t="s">
        <v>2</v>
      </c>
      <c r="N25" s="12" t="s">
        <v>3</v>
      </c>
      <c r="O25" s="22" t="s">
        <v>29</v>
      </c>
      <c r="P25" s="9"/>
    </row>
    <row r="26" spans="1:16" ht="15.75" thickBot="1" x14ac:dyDescent="0.3">
      <c r="A26" s="66"/>
      <c r="B26" s="66"/>
      <c r="F26" s="17"/>
      <c r="G26" s="17"/>
      <c r="H26" s="17"/>
      <c r="I26" s="17"/>
      <c r="J26" s="17"/>
      <c r="K26" s="17"/>
      <c r="L26" s="17"/>
      <c r="M26" s="55"/>
      <c r="N26" s="17"/>
      <c r="O26" s="23">
        <f>SUM(H22:M22)</f>
        <v>0</v>
      </c>
      <c r="P26" s="70"/>
    </row>
    <row r="27" spans="1:16" ht="18.75" x14ac:dyDescent="0.3">
      <c r="A27" s="10"/>
      <c r="B27" s="10"/>
      <c r="C27" s="104" t="s">
        <v>23</v>
      </c>
      <c r="D27" s="105"/>
      <c r="E27" s="105"/>
      <c r="F27" s="105"/>
      <c r="G27" s="78"/>
      <c r="H27" s="71"/>
      <c r="I27" s="71"/>
    </row>
    <row r="28" spans="1:16" ht="18.75" x14ac:dyDescent="0.3">
      <c r="A28" s="72"/>
      <c r="B28" s="72"/>
      <c r="C28" s="79" t="s">
        <v>24</v>
      </c>
      <c r="D28" s="80" t="s">
        <v>25</v>
      </c>
      <c r="E28" s="80"/>
      <c r="F28" s="80"/>
      <c r="G28" s="81"/>
      <c r="H28" s="71"/>
      <c r="I28" s="71"/>
    </row>
    <row r="29" spans="1:16" ht="18.75" x14ac:dyDescent="0.3">
      <c r="A29" s="10"/>
      <c r="B29" s="10"/>
      <c r="C29" s="82">
        <v>114</v>
      </c>
      <c r="D29" s="83">
        <v>102</v>
      </c>
      <c r="E29" s="83"/>
      <c r="F29" s="80" t="s">
        <v>26</v>
      </c>
      <c r="G29" s="84"/>
      <c r="H29" s="71"/>
      <c r="I29" s="71"/>
    </row>
    <row r="30" spans="1:16" ht="18.75" x14ac:dyDescent="0.3">
      <c r="A30" s="73"/>
      <c r="B30" s="73"/>
      <c r="C30" s="85">
        <v>110</v>
      </c>
      <c r="D30" s="83">
        <v>103</v>
      </c>
      <c r="E30" s="83"/>
      <c r="F30" s="80" t="s">
        <v>5</v>
      </c>
      <c r="G30" s="84"/>
      <c r="H30" s="71"/>
      <c r="I30" s="71"/>
    </row>
    <row r="31" spans="1:16" ht="18.75" x14ac:dyDescent="0.3">
      <c r="A31" s="73"/>
      <c r="B31" s="73"/>
      <c r="C31" s="85">
        <v>114</v>
      </c>
      <c r="D31" s="83">
        <v>103</v>
      </c>
      <c r="E31" s="83"/>
      <c r="F31" s="80" t="s">
        <v>5</v>
      </c>
      <c r="G31" s="84"/>
      <c r="H31" s="71"/>
      <c r="I31" s="71"/>
    </row>
    <row r="32" spans="1:16" ht="18.75" x14ac:dyDescent="0.3">
      <c r="A32" s="73"/>
      <c r="B32" s="73"/>
      <c r="C32" s="85">
        <v>115</v>
      </c>
      <c r="D32" s="83">
        <v>103</v>
      </c>
      <c r="E32" s="83"/>
      <c r="F32" s="80" t="s">
        <v>5</v>
      </c>
      <c r="G32" s="84"/>
      <c r="H32" s="71"/>
      <c r="I32" s="71"/>
    </row>
    <row r="33" spans="1:9" ht="18.75" x14ac:dyDescent="0.3">
      <c r="A33" s="73"/>
      <c r="B33" s="73"/>
      <c r="C33" s="85">
        <v>114</v>
      </c>
      <c r="D33" s="83">
        <v>104</v>
      </c>
      <c r="E33" s="83"/>
      <c r="F33" s="80" t="s">
        <v>6</v>
      </c>
      <c r="G33" s="84"/>
      <c r="H33" s="71"/>
      <c r="I33" s="71"/>
    </row>
    <row r="34" spans="1:9" ht="18.75" x14ac:dyDescent="0.3">
      <c r="A34" s="10"/>
      <c r="B34" s="10"/>
      <c r="C34" s="82">
        <v>110</v>
      </c>
      <c r="D34" s="83">
        <v>105</v>
      </c>
      <c r="E34" s="83"/>
      <c r="F34" s="80" t="s">
        <v>7</v>
      </c>
      <c r="G34" s="84"/>
      <c r="H34" s="71"/>
      <c r="I34" s="71"/>
    </row>
    <row r="35" spans="1:9" ht="18.75" x14ac:dyDescent="0.3">
      <c r="A35" s="73"/>
      <c r="B35" s="73"/>
      <c r="C35" s="85">
        <v>110</v>
      </c>
      <c r="D35" s="83">
        <v>106</v>
      </c>
      <c r="E35" s="83"/>
      <c r="F35" s="80" t="s">
        <v>8</v>
      </c>
      <c r="G35" s="84"/>
      <c r="H35" s="71"/>
      <c r="I35" s="71"/>
    </row>
    <row r="36" spans="1:9" ht="18.75" x14ac:dyDescent="0.3">
      <c r="A36" s="73"/>
      <c r="B36" s="73"/>
      <c r="C36" s="85">
        <v>110</v>
      </c>
      <c r="D36" s="83">
        <v>107</v>
      </c>
      <c r="E36" s="83"/>
      <c r="F36" s="80" t="s">
        <v>9</v>
      </c>
      <c r="G36" s="84"/>
      <c r="H36" s="71"/>
      <c r="I36" s="71"/>
    </row>
    <row r="37" spans="1:9" ht="18.75" x14ac:dyDescent="0.3">
      <c r="A37" s="73"/>
      <c r="B37" s="73"/>
      <c r="C37" s="85">
        <v>115</v>
      </c>
      <c r="D37" s="83">
        <v>108</v>
      </c>
      <c r="E37" s="83"/>
      <c r="F37" s="80" t="s">
        <v>10</v>
      </c>
      <c r="G37" s="84"/>
      <c r="H37" s="71"/>
      <c r="I37" s="71"/>
    </row>
    <row r="38" spans="1:9" ht="18.75" x14ac:dyDescent="0.3">
      <c r="A38" s="10"/>
      <c r="B38" s="10"/>
      <c r="C38" s="82">
        <v>110</v>
      </c>
      <c r="D38" s="83">
        <v>110</v>
      </c>
      <c r="E38" s="83"/>
      <c r="F38" s="80" t="s">
        <v>11</v>
      </c>
      <c r="G38" s="84"/>
      <c r="H38" s="71"/>
      <c r="I38" s="71"/>
    </row>
    <row r="39" spans="1:9" ht="18.75" x14ac:dyDescent="0.3">
      <c r="A39" s="10"/>
      <c r="B39" s="10"/>
      <c r="C39" s="82">
        <v>120</v>
      </c>
      <c r="D39" s="83">
        <v>119</v>
      </c>
      <c r="E39" s="83"/>
      <c r="F39" s="80" t="s">
        <v>27</v>
      </c>
      <c r="G39" s="84"/>
      <c r="H39" s="71"/>
      <c r="I39" s="71"/>
    </row>
    <row r="40" spans="1:9" ht="18.75" x14ac:dyDescent="0.3">
      <c r="A40" s="10"/>
      <c r="B40" s="10"/>
      <c r="C40" s="82">
        <v>120</v>
      </c>
      <c r="D40" s="83">
        <v>128</v>
      </c>
      <c r="E40" s="83"/>
      <c r="F40" s="80" t="s">
        <v>28</v>
      </c>
      <c r="G40" s="84"/>
      <c r="H40" s="71"/>
      <c r="I40" s="71"/>
    </row>
    <row r="41" spans="1:9" ht="19.5" thickBot="1" x14ac:dyDescent="0.35">
      <c r="A41" s="10"/>
      <c r="B41" s="10"/>
      <c r="C41" s="86"/>
      <c r="D41" s="87"/>
      <c r="E41" s="87"/>
      <c r="F41" s="87"/>
      <c r="G41" s="88"/>
      <c r="H41" s="71"/>
      <c r="I41" s="71"/>
    </row>
    <row r="42" spans="1:9" ht="18.75" x14ac:dyDescent="0.3">
      <c r="C42" s="77"/>
      <c r="D42" s="77"/>
      <c r="E42" s="77"/>
      <c r="F42" s="77"/>
      <c r="G42" s="77"/>
      <c r="H42" s="61"/>
      <c r="I42" s="61"/>
    </row>
    <row r="43" spans="1:9" ht="18.75" x14ac:dyDescent="0.3">
      <c r="C43" s="77"/>
      <c r="D43" s="77"/>
      <c r="E43" s="77"/>
      <c r="F43" s="77"/>
      <c r="G43" s="77"/>
      <c r="H43" s="61"/>
      <c r="I43" s="61"/>
    </row>
    <row r="44" spans="1:9" x14ac:dyDescent="0.25">
      <c r="C44" s="77"/>
      <c r="D44" s="77"/>
      <c r="E44" s="77"/>
      <c r="F44" s="77"/>
      <c r="G44" s="77"/>
    </row>
    <row r="45" spans="1:9" x14ac:dyDescent="0.25">
      <c r="C45" s="77"/>
      <c r="D45" s="77"/>
      <c r="E45" s="77"/>
      <c r="F45" s="77"/>
      <c r="G45" s="77"/>
    </row>
    <row r="46" spans="1:9" x14ac:dyDescent="0.25">
      <c r="C46" s="77"/>
      <c r="D46" s="77"/>
      <c r="E46" s="77"/>
      <c r="F46" s="77"/>
      <c r="G46" s="77"/>
    </row>
    <row r="47" spans="1:9" x14ac:dyDescent="0.25">
      <c r="C47" s="77"/>
      <c r="D47" s="77"/>
      <c r="E47" s="77"/>
      <c r="F47" s="77"/>
      <c r="G47" s="77"/>
    </row>
    <row r="48" spans="1:9" x14ac:dyDescent="0.25">
      <c r="C48" s="77"/>
      <c r="D48" s="77"/>
      <c r="E48" s="77"/>
      <c r="F48" s="77"/>
      <c r="G48" s="77"/>
    </row>
    <row r="49" spans="3:7" x14ac:dyDescent="0.25">
      <c r="C49" s="77"/>
      <c r="D49" s="77"/>
      <c r="E49" s="77"/>
      <c r="F49" s="77"/>
      <c r="G49" s="77"/>
    </row>
  </sheetData>
  <sheetProtection algorithmName="SHA-512" hashValue="fK3nt7VB8RtOIA+VnO7V7fI/biw5ecpUb6GyqUbbqqJbB3ej4mloPPk9+ymPaXTR7JEPadlZ67E4KWz+UOocSA==" saltValue="bBy8fwxcGAZvOIPA0PUP7Q==" spinCount="100000" sheet="1" objects="1" scenarios="1" selectLockedCells="1"/>
  <protectedRanges>
    <protectedRange sqref="O7" name="Range5"/>
    <protectedRange sqref="L12:M21" name="Range3"/>
    <protectedRange sqref="A12:I21" name="Range1"/>
    <protectedRange sqref="J12:J21" name="Range2"/>
    <protectedRange sqref="C1:I8" name="Range4"/>
    <protectedRange sqref="F23:O23" name="Range6"/>
  </protectedRanges>
  <pageMargins left="0.25" right="0.25" top="0.75" bottom="0.75" header="0.3" footer="0.3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SALARY ACTIVITY SHEET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Mace</dc:creator>
  <cp:lastModifiedBy>Mary Mace</cp:lastModifiedBy>
  <cp:lastPrinted>2017-04-12T18:44:12Z</cp:lastPrinted>
  <dcterms:created xsi:type="dcterms:W3CDTF">2012-02-28T19:08:03Z</dcterms:created>
  <dcterms:modified xsi:type="dcterms:W3CDTF">2023-06-26T14:39:39Z</dcterms:modified>
</cp:coreProperties>
</file>