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844" lockStructure="1"/>
  <bookViews>
    <workbookView xWindow="0" yWindow="0" windowWidth="21600" windowHeight="9600"/>
  </bookViews>
  <sheets>
    <sheet name=" SALARY ACTIVITY SHEET" sheetId="1" r:id="rId1"/>
  </sheets>
  <calcPr calcId="145621"/>
</workbook>
</file>

<file path=xl/calcChain.xml><?xml version="1.0" encoding="utf-8"?>
<calcChain xmlns="http://schemas.openxmlformats.org/spreadsheetml/2006/main">
  <c r="F19" i="1" l="1"/>
  <c r="H19" i="1" s="1"/>
  <c r="M19" i="1"/>
  <c r="Q19" i="1"/>
  <c r="S19" i="1"/>
  <c r="F16" i="1"/>
  <c r="H16" i="1" s="1"/>
  <c r="I16" i="1" s="1"/>
  <c r="M16" i="1"/>
  <c r="Q16" i="1"/>
  <c r="S16" i="1"/>
  <c r="F17" i="1"/>
  <c r="H17" i="1" s="1"/>
  <c r="I17" i="1" s="1"/>
  <c r="M17" i="1"/>
  <c r="Q17" i="1"/>
  <c r="S17" i="1"/>
  <c r="F18" i="1"/>
  <c r="H18" i="1" s="1"/>
  <c r="I18" i="1" s="1"/>
  <c r="M18" i="1"/>
  <c r="Q18" i="1"/>
  <c r="S18" i="1"/>
  <c r="I19" i="1" l="1"/>
  <c r="K12" i="1"/>
  <c r="K13" i="1" l="1"/>
  <c r="K16" i="1" s="1"/>
  <c r="K19" i="1" s="1"/>
  <c r="K14" i="1"/>
  <c r="K17" i="1" s="1"/>
  <c r="K20" i="1" s="1"/>
  <c r="M13" i="1"/>
  <c r="M14" i="1"/>
  <c r="M15" i="1"/>
  <c r="M20" i="1"/>
  <c r="M21" i="1"/>
  <c r="Q12" i="1"/>
  <c r="Q13" i="1"/>
  <c r="Q14" i="1"/>
  <c r="Q15" i="1"/>
  <c r="Q20" i="1"/>
  <c r="Q21" i="1"/>
  <c r="S12" i="1"/>
  <c r="S13" i="1"/>
  <c r="S14" i="1"/>
  <c r="S15" i="1"/>
  <c r="S20" i="1"/>
  <c r="S21" i="1"/>
  <c r="F12" i="1"/>
  <c r="F13" i="1"/>
  <c r="F14" i="1"/>
  <c r="F15" i="1"/>
  <c r="F20" i="1"/>
  <c r="F21" i="1"/>
  <c r="G25" i="1"/>
  <c r="K25" i="1"/>
  <c r="R19" i="1" l="1"/>
  <c r="S22" i="1"/>
  <c r="F22" i="1"/>
  <c r="F24" i="1" s="1"/>
  <c r="Q22" i="1"/>
  <c r="Q24" i="1" s="1"/>
  <c r="H13" i="1"/>
  <c r="H14" i="1"/>
  <c r="H15" i="1"/>
  <c r="H20" i="1"/>
  <c r="H21" i="1"/>
  <c r="H12" i="1"/>
  <c r="R16" i="1" l="1"/>
  <c r="K15" i="1"/>
  <c r="K18" i="1" s="1"/>
  <c r="K21" i="1" s="1"/>
  <c r="M12" i="1"/>
  <c r="M22" i="1" s="1"/>
  <c r="M24" i="1" s="1"/>
  <c r="I21" i="1"/>
  <c r="I14" i="1"/>
  <c r="R14" i="1" s="1"/>
  <c r="I12" i="1"/>
  <c r="I20" i="1"/>
  <c r="I15" i="1"/>
  <c r="I13" i="1"/>
  <c r="R13" i="1" s="1"/>
  <c r="H22" i="1"/>
  <c r="R15" i="1" l="1"/>
  <c r="R12" i="1"/>
  <c r="H24" i="1"/>
  <c r="I22" i="1"/>
  <c r="I24" i="1" s="1"/>
  <c r="O22" i="1"/>
  <c r="O24" i="1" s="1"/>
  <c r="N22" i="1"/>
  <c r="N24" i="1" s="1"/>
  <c r="G22" i="1"/>
  <c r="G24" i="1" s="1"/>
  <c r="S1" i="1"/>
  <c r="R18" i="1" l="1"/>
  <c r="S23" i="1"/>
  <c r="R17" i="1" l="1"/>
  <c r="R21" i="1"/>
  <c r="R20" i="1" l="1"/>
  <c r="R22" i="1" s="1"/>
  <c r="R24" i="1" s="1"/>
  <c r="K22" i="1"/>
  <c r="K24" i="1" l="1"/>
  <c r="S26" i="1"/>
</calcChain>
</file>

<file path=xl/sharedStrings.xml><?xml version="1.0" encoding="utf-8"?>
<sst xmlns="http://schemas.openxmlformats.org/spreadsheetml/2006/main" count="70" uniqueCount="55">
  <si>
    <t>LTD</t>
  </si>
  <si>
    <t>Retirement</t>
  </si>
  <si>
    <t>Health</t>
  </si>
  <si>
    <t xml:space="preserve">Dental </t>
  </si>
  <si>
    <t>Life</t>
  </si>
  <si>
    <t xml:space="preserve">TOTAL </t>
  </si>
  <si>
    <t xml:space="preserve">TOTAL &amp; LONG </t>
  </si>
  <si>
    <t>Certified Staff</t>
  </si>
  <si>
    <t>Specialists</t>
  </si>
  <si>
    <t>Ed Assoc/Aides/ Mntrs</t>
  </si>
  <si>
    <t>Ed Assoc. Out of District</t>
  </si>
  <si>
    <t>Tutors</t>
  </si>
  <si>
    <t>Speech Asst</t>
  </si>
  <si>
    <t xml:space="preserve">Clerical </t>
  </si>
  <si>
    <t>HOURS</t>
  </si>
  <si>
    <t xml:space="preserve">PER  DAY </t>
  </si>
  <si>
    <t xml:space="preserve">DAYS PER </t>
  </si>
  <si>
    <t>YEAR</t>
  </si>
  <si>
    <t>T</t>
  </si>
  <si>
    <t>S</t>
  </si>
  <si>
    <t>N</t>
  </si>
  <si>
    <t>N/A</t>
  </si>
  <si>
    <t xml:space="preserve">DOE PROJECT # </t>
  </si>
  <si>
    <t xml:space="preserve">Grant Activity Number </t>
  </si>
  <si>
    <t>PROJECT MANAGER</t>
  </si>
  <si>
    <t xml:space="preserve">Payroll Object Codes </t>
  </si>
  <si>
    <t xml:space="preserve">DOE </t>
  </si>
  <si>
    <t>Munis</t>
  </si>
  <si>
    <t>Project Managers</t>
  </si>
  <si>
    <t>Other</t>
  </si>
  <si>
    <t>Substitutes</t>
  </si>
  <si>
    <t xml:space="preserve">Verify TTL </t>
  </si>
  <si>
    <t>______________________</t>
  </si>
  <si>
    <t>RATE</t>
  </si>
  <si>
    <t>SALARY</t>
  </si>
  <si>
    <t>LONGEVITY</t>
  </si>
  <si>
    <t>ANNUAL PAY</t>
  </si>
  <si>
    <t>SAL + LONGEVITY</t>
  </si>
  <si>
    <t>PER HOUR</t>
  </si>
  <si>
    <t>FICA</t>
  </si>
  <si>
    <t>A</t>
  </si>
  <si>
    <t xml:space="preserve">PREPARED BY </t>
  </si>
  <si>
    <t xml:space="preserve">  contact  HR </t>
  </si>
  <si>
    <t>GRANT</t>
  </si>
  <si>
    <t>#</t>
  </si>
  <si>
    <t xml:space="preserve">N= Not applicable  </t>
  </si>
  <si>
    <t>A= Applies</t>
  </si>
  <si>
    <t>T= Teacher</t>
  </si>
  <si>
    <t xml:space="preserve">TEACHER/POSITION  </t>
  </si>
  <si>
    <t>S= Support Staff</t>
  </si>
  <si>
    <t>2022 - 2023  GRANT</t>
  </si>
  <si>
    <t xml:space="preserve">Insert letter into gray field </t>
  </si>
  <si>
    <t>Enter a Teacher as 1hour, 1day &amp; Salary in Rate per hour</t>
  </si>
  <si>
    <t xml:space="preserve"> see below</t>
  </si>
  <si>
    <t>MUNIS OBJ CODE#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</si>
</sst>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5" xfId="0" applyBorder="1" applyProtection="1">
      <protection locked="0"/>
    </xf>
    <xf numFmtId="0" fontId="5" fillId="0" borderId="16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16" xfId="0" applyFont="1" applyBorder="1" applyProtection="1">
      <protection locked="0"/>
    </xf>
    <xf numFmtId="43" fontId="0" fillId="0" borderId="0" xfId="1" applyFo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5" xfId="0" applyBorder="1" applyProtection="1"/>
    <xf numFmtId="0" fontId="3" fillId="0" borderId="14" xfId="0" applyFont="1" applyBorder="1" applyProtection="1"/>
    <xf numFmtId="0" fontId="7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0" fillId="0" borderId="0" xfId="0" applyProtection="1"/>
    <xf numFmtId="22" fontId="5" fillId="0" borderId="0" xfId="0" applyNumberFormat="1" applyFont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9" xfId="0" applyFill="1" applyBorder="1" applyProtection="1"/>
    <xf numFmtId="43" fontId="0" fillId="0" borderId="6" xfId="0" applyNumberFormat="1" applyBorder="1" applyProtection="1"/>
    <xf numFmtId="0" fontId="3" fillId="0" borderId="19" xfId="0" applyFont="1" applyBorder="1" applyProtection="1"/>
    <xf numFmtId="43" fontId="0" fillId="0" borderId="5" xfId="1" applyFont="1" applyBorder="1" applyProtection="1">
      <protection locked="0"/>
    </xf>
    <xf numFmtId="43" fontId="0" fillId="0" borderId="5" xfId="1" applyFont="1" applyFill="1" applyBorder="1" applyProtection="1">
      <protection locked="0"/>
    </xf>
    <xf numFmtId="43" fontId="0" fillId="0" borderId="5" xfId="1" applyFont="1" applyBorder="1" applyProtection="1"/>
    <xf numFmtId="0" fontId="0" fillId="0" borderId="10" xfId="0" applyBorder="1" applyProtection="1"/>
    <xf numFmtId="43" fontId="0" fillId="0" borderId="11" xfId="1" applyFont="1" applyBorder="1" applyProtection="1"/>
    <xf numFmtId="0" fontId="2" fillId="0" borderId="5" xfId="0" applyFont="1" applyBorder="1" applyProtection="1">
      <protection locked="0"/>
    </xf>
    <xf numFmtId="39" fontId="2" fillId="0" borderId="11" xfId="0" applyNumberFormat="1" applyFont="1" applyBorder="1" applyProtection="1"/>
    <xf numFmtId="4" fontId="0" fillId="0" borderId="5" xfId="1" applyNumberFormat="1" applyFont="1" applyBorder="1" applyProtection="1"/>
    <xf numFmtId="4" fontId="2" fillId="0" borderId="11" xfId="0" applyNumberFormat="1" applyFont="1" applyBorder="1" applyProtection="1"/>
    <xf numFmtId="39" fontId="0" fillId="0" borderId="5" xfId="1" applyNumberFormat="1" applyFont="1" applyFill="1" applyBorder="1" applyProtection="1"/>
    <xf numFmtId="4" fontId="0" fillId="0" borderId="5" xfId="1" applyNumberFormat="1" applyFont="1" applyFill="1" applyBorder="1" applyProtection="1"/>
    <xf numFmtId="4" fontId="2" fillId="0" borderId="14" xfId="0" applyNumberFormat="1" applyFont="1" applyBorder="1" applyProtection="1"/>
    <xf numFmtId="4" fontId="0" fillId="0" borderId="5" xfId="0" applyNumberFormat="1" applyBorder="1" applyProtection="1"/>
    <xf numFmtId="4" fontId="0" fillId="0" borderId="4" xfId="0" applyNumberFormat="1" applyFill="1" applyBorder="1" applyProtection="1"/>
    <xf numFmtId="0" fontId="0" fillId="0" borderId="11" xfId="0" applyBorder="1" applyProtection="1"/>
    <xf numFmtId="0" fontId="0" fillId="0" borderId="14" xfId="0" applyBorder="1" applyProtection="1"/>
    <xf numFmtId="0" fontId="3" fillId="0" borderId="10" xfId="0" applyFont="1" applyBorder="1" applyAlignment="1" applyProtection="1">
      <alignment horizontal="center"/>
    </xf>
    <xf numFmtId="43" fontId="0" fillId="0" borderId="3" xfId="1" applyFont="1" applyBorder="1" applyProtection="1">
      <protection locked="0"/>
    </xf>
    <xf numFmtId="0" fontId="8" fillId="0" borderId="6" xfId="0" applyFont="1" applyBorder="1" applyAlignment="1" applyProtection="1">
      <alignment horizontal="right"/>
    </xf>
    <xf numFmtId="0" fontId="0" fillId="0" borderId="6" xfId="0" applyBorder="1" applyProtection="1"/>
    <xf numFmtId="2" fontId="0" fillId="0" borderId="6" xfId="0" quotePrefix="1" applyNumberFormat="1" applyBorder="1" applyProtection="1"/>
    <xf numFmtId="0" fontId="3" fillId="0" borderId="6" xfId="0" applyFont="1" applyBorder="1" applyProtection="1"/>
    <xf numFmtId="0" fontId="2" fillId="0" borderId="24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/>
    <xf numFmtId="43" fontId="0" fillId="0" borderId="24" xfId="1" applyFont="1" applyBorder="1" applyProtection="1">
      <protection locked="0"/>
    </xf>
    <xf numFmtId="0" fontId="0" fillId="0" borderId="11" xfId="0" applyBorder="1" applyAlignment="1" applyProtection="1">
      <alignment horizontal="center"/>
    </xf>
    <xf numFmtId="43" fontId="0" fillId="0" borderId="24" xfId="1" applyFont="1" applyBorder="1" applyProtection="1"/>
    <xf numFmtId="0" fontId="9" fillId="0" borderId="11" xfId="0" applyFont="1" applyBorder="1" applyAlignment="1" applyProtection="1">
      <alignment horizontal="center"/>
    </xf>
    <xf numFmtId="4" fontId="0" fillId="0" borderId="24" xfId="1" applyNumberFormat="1" applyFont="1" applyBorder="1" applyProtection="1"/>
    <xf numFmtId="164" fontId="0" fillId="0" borderId="10" xfId="0" applyNumberFormat="1" applyBorder="1" applyProtection="1"/>
    <xf numFmtId="39" fontId="0" fillId="0" borderId="24" xfId="1" applyNumberFormat="1" applyFont="1" applyFill="1" applyBorder="1" applyProtection="1"/>
    <xf numFmtId="0" fontId="3" fillId="0" borderId="25" xfId="0" applyFont="1" applyBorder="1" applyProtection="1"/>
    <xf numFmtId="4" fontId="0" fillId="0" borderId="24" xfId="1" applyNumberFormat="1" applyFont="1" applyFill="1" applyBorder="1" applyProtection="1"/>
    <xf numFmtId="0" fontId="0" fillId="0" borderId="8" xfId="0" applyBorder="1" applyAlignment="1" applyProtection="1">
      <alignment horizontal="center"/>
    </xf>
    <xf numFmtId="0" fontId="5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14" xfId="0" applyFont="1" applyBorder="1" applyProtection="1"/>
    <xf numFmtId="0" fontId="0" fillId="0" borderId="18" xfId="0" applyBorder="1" applyProtection="1"/>
    <xf numFmtId="0" fontId="5" fillId="0" borderId="0" xfId="0" applyFont="1" applyProtection="1">
      <protection locked="0"/>
    </xf>
    <xf numFmtId="22" fontId="5" fillId="0" borderId="0" xfId="0" applyNumberFormat="1" applyFont="1" applyProtection="1">
      <protection locked="0"/>
    </xf>
    <xf numFmtId="43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2" fillId="0" borderId="1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3" fontId="0" fillId="0" borderId="21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2" xfId="0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0" fillId="2" borderId="28" xfId="0" applyFill="1" applyBorder="1" applyProtection="1"/>
    <xf numFmtId="0" fontId="11" fillId="2" borderId="27" xfId="0" quotePrefix="1" applyFont="1" applyFill="1" applyBorder="1" applyProtection="1"/>
    <xf numFmtId="164" fontId="0" fillId="0" borderId="6" xfId="0" applyNumberFormat="1" applyBorder="1" applyProtection="1"/>
    <xf numFmtId="0" fontId="0" fillId="0" borderId="0" xfId="0" applyFont="1" applyProtection="1">
      <protection locked="0"/>
    </xf>
    <xf numFmtId="0" fontId="0" fillId="0" borderId="22" xfId="0" applyFont="1" applyBorder="1" applyProtection="1"/>
    <xf numFmtId="0" fontId="0" fillId="0" borderId="17" xfId="0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20" xfId="0" applyFont="1" applyBorder="1" applyProtection="1"/>
    <xf numFmtId="0" fontId="0" fillId="0" borderId="17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12" xfId="0" applyFont="1" applyBorder="1" applyProtection="1"/>
    <xf numFmtId="3" fontId="0" fillId="0" borderId="17" xfId="0" applyNumberFormat="1" applyFont="1" applyBorder="1" applyProtection="1"/>
    <xf numFmtId="0" fontId="0" fillId="0" borderId="14" xfId="0" applyFont="1" applyBorder="1" applyProtection="1"/>
    <xf numFmtId="0" fontId="0" fillId="0" borderId="16" xfId="0" applyFont="1" applyBorder="1" applyProtection="1"/>
    <xf numFmtId="0" fontId="0" fillId="0" borderId="23" xfId="0" applyFont="1" applyBorder="1" applyProtection="1"/>
    <xf numFmtId="0" fontId="0" fillId="3" borderId="26" xfId="0" applyFill="1" applyBorder="1" applyProtection="1"/>
    <xf numFmtId="43" fontId="0" fillId="3" borderId="24" xfId="1" applyFont="1" applyFill="1" applyBorder="1" applyProtection="1">
      <protection locked="0"/>
    </xf>
    <xf numFmtId="43" fontId="0" fillId="3" borderId="5" xfId="1" applyFont="1" applyFill="1" applyBorder="1" applyProtection="1">
      <protection locked="0"/>
    </xf>
    <xf numFmtId="43" fontId="2" fillId="0" borderId="11" xfId="0" applyNumberFormat="1" applyFont="1" applyFill="1" applyBorder="1" applyProtection="1">
      <protection locked="0"/>
    </xf>
    <xf numFmtId="0" fontId="0" fillId="0" borderId="11" xfId="0" applyBorder="1" applyAlignment="1" applyProtection="1">
      <alignment horizontal="right"/>
    </xf>
    <xf numFmtId="0" fontId="13" fillId="0" borderId="16" xfId="0" applyFont="1" applyBorder="1" applyProtection="1"/>
    <xf numFmtId="0" fontId="9" fillId="0" borderId="16" xfId="0" applyFont="1" applyBorder="1" applyProtection="1">
      <protection locked="0"/>
    </xf>
    <xf numFmtId="0" fontId="9" fillId="3" borderId="2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9" fillId="3" borderId="14" xfId="0" applyFont="1" applyFill="1" applyBorder="1" applyProtection="1">
      <protection locked="0"/>
    </xf>
    <xf numFmtId="0" fontId="13" fillId="3" borderId="16" xfId="0" applyFont="1" applyFill="1" applyBorder="1" applyProtection="1"/>
    <xf numFmtId="0" fontId="8" fillId="3" borderId="16" xfId="0" applyFont="1" applyFill="1" applyBorder="1" applyProtection="1">
      <protection locked="0"/>
    </xf>
    <xf numFmtId="0" fontId="8" fillId="3" borderId="18" xfId="0" applyFont="1" applyFill="1" applyBorder="1" applyProtection="1">
      <protection locked="0"/>
    </xf>
    <xf numFmtId="0" fontId="14" fillId="3" borderId="0" xfId="0" applyFont="1" applyFill="1" applyProtection="1"/>
    <xf numFmtId="0" fontId="15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2" fillId="0" borderId="31" xfId="0" applyFont="1" applyBorder="1" applyProtection="1"/>
    <xf numFmtId="0" fontId="0" fillId="0" borderId="32" xfId="0" applyFont="1" applyBorder="1" applyProtection="1"/>
    <xf numFmtId="0" fontId="16" fillId="0" borderId="10" xfId="0" applyFont="1" applyBorder="1" applyAlignment="1" applyProtection="1">
      <alignment horizontal="center"/>
    </xf>
    <xf numFmtId="0" fontId="16" fillId="0" borderId="11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="85" zoomScaleNormal="85" workbookViewId="0">
      <selection activeCell="G3" sqref="G3"/>
    </sheetView>
  </sheetViews>
  <sheetFormatPr defaultColWidth="9.140625" defaultRowHeight="15" x14ac:dyDescent="0.25"/>
  <cols>
    <col min="1" max="1" width="30.5703125" style="6" customWidth="1"/>
    <col min="2" max="2" width="19.5703125" style="6" customWidth="1"/>
    <col min="3" max="3" width="8.5703125" style="6" customWidth="1"/>
    <col min="4" max="4" width="9.5703125" style="6" customWidth="1"/>
    <col min="5" max="5" width="12.85546875" style="6" customWidth="1"/>
    <col min="6" max="6" width="16.85546875" style="6" customWidth="1"/>
    <col min="7" max="7" width="10.85546875" style="6" bestFit="1" customWidth="1"/>
    <col min="8" max="8" width="16" style="6" bestFit="1" customWidth="1"/>
    <col min="9" max="9" width="10.85546875" style="6" customWidth="1"/>
    <col min="10" max="10" width="2.7109375" style="6" customWidth="1"/>
    <col min="11" max="11" width="11.28515625" style="6" customWidth="1"/>
    <col min="12" max="12" width="2.7109375" style="6" customWidth="1"/>
    <col min="13" max="13" width="11.140625" style="6" bestFit="1" customWidth="1"/>
    <col min="14" max="15" width="10.5703125" style="6" bestFit="1" customWidth="1"/>
    <col min="16" max="16" width="3.42578125" style="6" customWidth="1"/>
    <col min="17" max="17" width="11.5703125" style="6" customWidth="1"/>
    <col min="18" max="18" width="14.140625" style="6" customWidth="1"/>
    <col min="19" max="19" width="26.28515625" style="6" bestFit="1" customWidth="1"/>
    <col min="20" max="16384" width="9.140625" style="6"/>
  </cols>
  <sheetData>
    <row r="1" spans="1:20" s="68" customFormat="1" ht="24" thickBot="1" x14ac:dyDescent="0.4">
      <c r="A1" s="15" t="s">
        <v>43</v>
      </c>
      <c r="B1" s="15"/>
      <c r="C1" s="2"/>
      <c r="D1" s="3"/>
      <c r="E1" s="3"/>
      <c r="F1" s="2"/>
      <c r="G1" s="2"/>
      <c r="H1" s="2"/>
      <c r="I1" s="2"/>
      <c r="K1" s="4"/>
      <c r="N1" s="63" t="s">
        <v>50</v>
      </c>
      <c r="O1" s="62"/>
      <c r="P1" s="62"/>
      <c r="Q1" s="62"/>
      <c r="R1" s="62"/>
      <c r="S1" s="19">
        <f ca="1">NOW()</f>
        <v>44784.63083101852</v>
      </c>
    </row>
    <row r="2" spans="1:20" s="68" customFormat="1" ht="24" thickBot="1" x14ac:dyDescent="0.4">
      <c r="A2" s="15" t="s">
        <v>22</v>
      </c>
      <c r="B2" s="15"/>
      <c r="C2" s="2"/>
      <c r="D2" s="3"/>
      <c r="E2" s="3"/>
      <c r="F2" s="2"/>
      <c r="G2" s="4"/>
      <c r="H2" s="4"/>
      <c r="I2" s="4"/>
      <c r="K2" s="4"/>
      <c r="R2" s="70"/>
      <c r="S2" s="69"/>
    </row>
    <row r="3" spans="1:20" ht="19.5" thickBot="1" x14ac:dyDescent="0.35">
      <c r="A3" s="16" t="s">
        <v>23</v>
      </c>
      <c r="B3" s="16"/>
      <c r="C3" s="5" t="s">
        <v>44</v>
      </c>
      <c r="D3" s="5"/>
      <c r="E3" s="10"/>
      <c r="J3" s="106" t="s">
        <v>51</v>
      </c>
      <c r="K3" s="106"/>
      <c r="L3" s="107"/>
      <c r="M3" s="108"/>
      <c r="S3" s="6" t="s">
        <v>41</v>
      </c>
    </row>
    <row r="4" spans="1:20" ht="16.5" thickBot="1" x14ac:dyDescent="0.3">
      <c r="A4" s="17" t="s">
        <v>24</v>
      </c>
      <c r="B4" s="17"/>
      <c r="C4" s="8"/>
      <c r="D4" s="8"/>
      <c r="E4" s="8"/>
      <c r="F4" s="8"/>
      <c r="J4" s="109" t="s">
        <v>45</v>
      </c>
      <c r="K4" s="110"/>
      <c r="L4" s="111"/>
      <c r="M4" s="112"/>
    </row>
    <row r="5" spans="1:20" ht="18.75" x14ac:dyDescent="0.3">
      <c r="A5" s="16"/>
      <c r="B5" s="16"/>
      <c r="C5" s="10"/>
      <c r="D5" s="10"/>
      <c r="E5" s="10"/>
      <c r="J5" s="109" t="s">
        <v>46</v>
      </c>
      <c r="K5" s="110"/>
      <c r="L5" s="111"/>
      <c r="M5" s="112"/>
    </row>
    <row r="6" spans="1:20" ht="18.75" x14ac:dyDescent="0.3">
      <c r="A6" s="16"/>
      <c r="B6" s="16"/>
      <c r="C6" s="10"/>
      <c r="D6" s="10"/>
      <c r="E6" s="10"/>
      <c r="I6" s="7"/>
      <c r="J6" s="109" t="s">
        <v>47</v>
      </c>
      <c r="K6" s="110"/>
      <c r="L6" s="111"/>
      <c r="M6" s="112"/>
    </row>
    <row r="7" spans="1:20" s="7" customFormat="1" ht="16.5" thickBot="1" x14ac:dyDescent="0.3">
      <c r="A7" s="17"/>
      <c r="B7" s="17"/>
      <c r="C7" s="11"/>
      <c r="D7" s="11"/>
      <c r="E7" s="11"/>
      <c r="F7" s="11"/>
      <c r="J7" s="113" t="s">
        <v>49</v>
      </c>
      <c r="K7" s="114"/>
      <c r="L7" s="115"/>
      <c r="M7" s="116"/>
      <c r="S7" s="7" t="s">
        <v>32</v>
      </c>
    </row>
    <row r="8" spans="1:20" s="7" customFormat="1" ht="19.5" thickBot="1" x14ac:dyDescent="0.35">
      <c r="A8" s="17"/>
      <c r="B8" s="17"/>
      <c r="C8" s="11"/>
      <c r="D8" s="11"/>
      <c r="E8" s="11"/>
      <c r="I8" s="11"/>
      <c r="J8" s="105"/>
      <c r="K8" s="104"/>
      <c r="L8" s="47" t="s">
        <v>20</v>
      </c>
      <c r="M8" s="44" t="s">
        <v>21</v>
      </c>
      <c r="N8" s="17"/>
      <c r="O8" s="17"/>
      <c r="P8" s="59" t="s">
        <v>20</v>
      </c>
      <c r="Q8" s="44" t="s">
        <v>21</v>
      </c>
      <c r="T8" s="72"/>
    </row>
    <row r="9" spans="1:20" ht="19.5" thickBot="1" x14ac:dyDescent="0.35">
      <c r="A9" s="117" t="s">
        <v>52</v>
      </c>
      <c r="B9" s="117"/>
      <c r="C9" s="118"/>
      <c r="D9" s="118"/>
      <c r="E9" s="119"/>
      <c r="J9" s="25" t="s">
        <v>20</v>
      </c>
      <c r="K9" s="103" t="s">
        <v>21</v>
      </c>
      <c r="L9" s="47" t="s">
        <v>18</v>
      </c>
      <c r="M9" s="86">
        <v>0.2102</v>
      </c>
      <c r="N9" s="18"/>
      <c r="O9" s="18"/>
      <c r="P9" s="59" t="s">
        <v>18</v>
      </c>
      <c r="Q9" s="46">
        <v>94.2</v>
      </c>
      <c r="T9" s="73"/>
    </row>
    <row r="10" spans="1:20" ht="24" thickBot="1" x14ac:dyDescent="0.4">
      <c r="A10" s="42" t="s">
        <v>48</v>
      </c>
      <c r="B10" s="122" t="s">
        <v>54</v>
      </c>
      <c r="C10" s="29" t="s">
        <v>14</v>
      </c>
      <c r="D10" s="29" t="s">
        <v>16</v>
      </c>
      <c r="E10" s="29" t="s">
        <v>33</v>
      </c>
      <c r="F10" s="29" t="s">
        <v>34</v>
      </c>
      <c r="G10" s="29" t="s">
        <v>35</v>
      </c>
      <c r="H10" s="29" t="s">
        <v>36</v>
      </c>
      <c r="I10" s="57">
        <v>7.6499999999999999E-2</v>
      </c>
      <c r="J10" s="14" t="s">
        <v>40</v>
      </c>
      <c r="K10" s="40">
        <v>3.8E-3</v>
      </c>
      <c r="L10" s="47" t="s">
        <v>19</v>
      </c>
      <c r="M10" s="45">
        <v>0.1406</v>
      </c>
      <c r="N10" s="85" t="s">
        <v>42</v>
      </c>
      <c r="O10" s="84"/>
      <c r="P10" s="59" t="s">
        <v>19</v>
      </c>
      <c r="Q10" s="46">
        <v>37.68</v>
      </c>
      <c r="R10" s="18"/>
      <c r="S10" s="18"/>
      <c r="T10" s="73"/>
    </row>
    <row r="11" spans="1:20" ht="19.5" thickBot="1" x14ac:dyDescent="0.35">
      <c r="A11" s="49"/>
      <c r="B11" s="123" t="s">
        <v>53</v>
      </c>
      <c r="C11" s="40" t="s">
        <v>15</v>
      </c>
      <c r="D11" s="40" t="s">
        <v>17</v>
      </c>
      <c r="E11" s="40" t="s">
        <v>38</v>
      </c>
      <c r="F11" s="40"/>
      <c r="G11" s="53"/>
      <c r="H11" s="55" t="s">
        <v>37</v>
      </c>
      <c r="I11" s="53" t="s">
        <v>39</v>
      </c>
      <c r="J11" s="99"/>
      <c r="K11" s="61" t="s">
        <v>0</v>
      </c>
      <c r="L11" s="99"/>
      <c r="M11" s="20" t="s">
        <v>1</v>
      </c>
      <c r="N11" s="45" t="s">
        <v>2</v>
      </c>
      <c r="O11" s="45" t="s">
        <v>3</v>
      </c>
      <c r="P11" s="41"/>
      <c r="Q11" s="45" t="s">
        <v>4</v>
      </c>
      <c r="R11" s="45" t="s">
        <v>5</v>
      </c>
      <c r="S11" s="29"/>
      <c r="T11" s="73"/>
    </row>
    <row r="12" spans="1:20" ht="32.25" customHeight="1" x14ac:dyDescent="0.25">
      <c r="A12" s="48"/>
      <c r="B12" s="48"/>
      <c r="C12" s="50"/>
      <c r="D12" s="50"/>
      <c r="E12" s="50"/>
      <c r="F12" s="51">
        <f>C12*D12*E12</f>
        <v>0</v>
      </c>
      <c r="G12" s="52">
        <v>0</v>
      </c>
      <c r="H12" s="54">
        <f t="shared" ref="H12:H21" si="0">F12+G12</f>
        <v>0</v>
      </c>
      <c r="I12" s="56">
        <f>ROUND(H12*$I$10,2)</f>
        <v>0</v>
      </c>
      <c r="J12" s="100"/>
      <c r="K12" s="56" t="b">
        <f t="shared" ref="K12:K21" si="1">IF(J12="A",ROUND($K$10*H12,2),IF(K9="N","N/A"))</f>
        <v>0</v>
      </c>
      <c r="L12" s="100"/>
      <c r="M12" s="58" t="b">
        <f t="shared" ref="M12:M21" si="2">IF(L12="T",ROUND($M$9*H12,2),IF(L12="S",ROUND($M$10*H12,2),IF(L12="N","N/A")))</f>
        <v>0</v>
      </c>
      <c r="N12" s="52"/>
      <c r="O12" s="52"/>
      <c r="P12" s="100"/>
      <c r="Q12" s="60" t="b">
        <f>IF(P12="T",$Q$9,IF(P12="S",$Q$10,IF(P12="N","N/A")))</f>
        <v>0</v>
      </c>
      <c r="R12" s="56">
        <f t="shared" ref="R12:R21" si="3">SUM(H12:Q12)</f>
        <v>0</v>
      </c>
      <c r="S12" s="13">
        <f t="shared" ref="S12:S21" si="4">+A12</f>
        <v>0</v>
      </c>
      <c r="T12" s="74"/>
    </row>
    <row r="13" spans="1:20" ht="30" customHeight="1" x14ac:dyDescent="0.25">
      <c r="A13" s="1"/>
      <c r="B13" s="1"/>
      <c r="C13" s="1"/>
      <c r="D13" s="1"/>
      <c r="E13" s="1"/>
      <c r="F13" s="38">
        <f t="shared" ref="F13:F21" si="5">C13*D13*E13</f>
        <v>0</v>
      </c>
      <c r="G13" s="27"/>
      <c r="H13" s="28">
        <f t="shared" si="0"/>
        <v>0</v>
      </c>
      <c r="I13" s="33">
        <f t="shared" ref="I13:I21" si="6">ROUND(H13*$I$10,2)</f>
        <v>0</v>
      </c>
      <c r="J13" s="101"/>
      <c r="K13" s="33" t="b">
        <f t="shared" si="1"/>
        <v>0</v>
      </c>
      <c r="L13" s="101"/>
      <c r="M13" s="35" t="b">
        <f t="shared" si="2"/>
        <v>0</v>
      </c>
      <c r="N13" s="26"/>
      <c r="O13" s="26"/>
      <c r="P13" s="101"/>
      <c r="Q13" s="36" t="b">
        <f t="shared" ref="Q13:Q21" si="7">IF(P13="T",$Q$9,IF(P13="S",$Q$10,IF(P13="N","N/A")))</f>
        <v>0</v>
      </c>
      <c r="R13" s="33">
        <f t="shared" si="3"/>
        <v>0</v>
      </c>
      <c r="S13" s="13">
        <f t="shared" si="4"/>
        <v>0</v>
      </c>
      <c r="T13" s="73"/>
    </row>
    <row r="14" spans="1:20" ht="28.5" customHeight="1" x14ac:dyDescent="0.25">
      <c r="A14" s="1"/>
      <c r="B14" s="1"/>
      <c r="C14" s="1"/>
      <c r="D14" s="1"/>
      <c r="E14" s="1"/>
      <c r="F14" s="38">
        <f t="shared" si="5"/>
        <v>0</v>
      </c>
      <c r="G14" s="27"/>
      <c r="H14" s="28">
        <f t="shared" si="0"/>
        <v>0</v>
      </c>
      <c r="I14" s="33">
        <f t="shared" si="6"/>
        <v>0</v>
      </c>
      <c r="J14" s="101"/>
      <c r="K14" s="33" t="b">
        <f t="shared" si="1"/>
        <v>0</v>
      </c>
      <c r="L14" s="101"/>
      <c r="M14" s="35" t="b">
        <f t="shared" si="2"/>
        <v>0</v>
      </c>
      <c r="N14" s="26"/>
      <c r="O14" s="26"/>
      <c r="P14" s="101"/>
      <c r="Q14" s="36" t="b">
        <f t="shared" si="7"/>
        <v>0</v>
      </c>
      <c r="R14" s="33">
        <f t="shared" si="3"/>
        <v>0</v>
      </c>
      <c r="S14" s="13">
        <f t="shared" si="4"/>
        <v>0</v>
      </c>
      <c r="T14" s="73"/>
    </row>
    <row r="15" spans="1:20" ht="30.75" customHeight="1" x14ac:dyDescent="0.25">
      <c r="A15" s="31"/>
      <c r="B15" s="31"/>
      <c r="C15" s="1"/>
      <c r="D15" s="1"/>
      <c r="E15" s="1"/>
      <c r="F15" s="38">
        <f t="shared" si="5"/>
        <v>0</v>
      </c>
      <c r="G15" s="27"/>
      <c r="H15" s="28">
        <f t="shared" si="0"/>
        <v>0</v>
      </c>
      <c r="I15" s="33">
        <f t="shared" si="6"/>
        <v>0</v>
      </c>
      <c r="J15" s="101"/>
      <c r="K15" s="33" t="b">
        <f t="shared" si="1"/>
        <v>0</v>
      </c>
      <c r="L15" s="101"/>
      <c r="M15" s="35" t="b">
        <f t="shared" si="2"/>
        <v>0</v>
      </c>
      <c r="N15" s="26"/>
      <c r="O15" s="26"/>
      <c r="P15" s="101"/>
      <c r="Q15" s="36" t="b">
        <f t="shared" si="7"/>
        <v>0</v>
      </c>
      <c r="R15" s="33">
        <f t="shared" si="3"/>
        <v>0</v>
      </c>
      <c r="S15" s="13">
        <f t="shared" si="4"/>
        <v>0</v>
      </c>
      <c r="T15" s="73"/>
    </row>
    <row r="16" spans="1:20" ht="27" customHeight="1" x14ac:dyDescent="0.25">
      <c r="A16" s="1"/>
      <c r="B16" s="1"/>
      <c r="C16" s="1"/>
      <c r="D16" s="1"/>
      <c r="E16" s="1"/>
      <c r="F16" s="38">
        <f t="shared" si="5"/>
        <v>0</v>
      </c>
      <c r="G16" s="26"/>
      <c r="H16" s="28">
        <f t="shared" si="0"/>
        <v>0</v>
      </c>
      <c r="I16" s="33">
        <f t="shared" si="6"/>
        <v>0</v>
      </c>
      <c r="J16" s="101"/>
      <c r="K16" s="33" t="b">
        <f t="shared" si="1"/>
        <v>0</v>
      </c>
      <c r="L16" s="101"/>
      <c r="M16" s="35" t="b">
        <f t="shared" si="2"/>
        <v>0</v>
      </c>
      <c r="N16" s="26"/>
      <c r="O16" s="26"/>
      <c r="P16" s="101"/>
      <c r="Q16" s="36" t="b">
        <f t="shared" si="7"/>
        <v>0</v>
      </c>
      <c r="R16" s="33">
        <f t="shared" si="3"/>
        <v>0</v>
      </c>
      <c r="S16" s="13">
        <f t="shared" si="4"/>
        <v>0</v>
      </c>
      <c r="T16" s="73"/>
    </row>
    <row r="17" spans="1:20" ht="30" customHeight="1" x14ac:dyDescent="0.25">
      <c r="A17" s="31"/>
      <c r="B17" s="31"/>
      <c r="C17" s="1"/>
      <c r="D17" s="1"/>
      <c r="E17" s="1"/>
      <c r="F17" s="38">
        <f t="shared" si="5"/>
        <v>0</v>
      </c>
      <c r="G17" s="27"/>
      <c r="H17" s="28">
        <f t="shared" si="0"/>
        <v>0</v>
      </c>
      <c r="I17" s="33">
        <f t="shared" si="6"/>
        <v>0</v>
      </c>
      <c r="J17" s="101"/>
      <c r="K17" s="33" t="b">
        <f t="shared" si="1"/>
        <v>0</v>
      </c>
      <c r="L17" s="101"/>
      <c r="M17" s="35" t="b">
        <f t="shared" si="2"/>
        <v>0</v>
      </c>
      <c r="N17" s="26"/>
      <c r="O17" s="26"/>
      <c r="P17" s="101"/>
      <c r="Q17" s="36" t="b">
        <f t="shared" si="7"/>
        <v>0</v>
      </c>
      <c r="R17" s="33">
        <f t="shared" si="3"/>
        <v>0</v>
      </c>
      <c r="S17" s="13">
        <f t="shared" si="4"/>
        <v>0</v>
      </c>
      <c r="T17" s="73"/>
    </row>
    <row r="18" spans="1:20" ht="29.25" customHeight="1" x14ac:dyDescent="0.25">
      <c r="A18" s="1"/>
      <c r="B18" s="1"/>
      <c r="C18" s="1"/>
      <c r="D18" s="1"/>
      <c r="E18" s="1"/>
      <c r="F18" s="38">
        <f t="shared" si="5"/>
        <v>0</v>
      </c>
      <c r="G18" s="27"/>
      <c r="H18" s="28">
        <f t="shared" si="0"/>
        <v>0</v>
      </c>
      <c r="I18" s="33">
        <f t="shared" si="6"/>
        <v>0</v>
      </c>
      <c r="J18" s="101"/>
      <c r="K18" s="33" t="b">
        <f t="shared" si="1"/>
        <v>0</v>
      </c>
      <c r="L18" s="101"/>
      <c r="M18" s="35" t="b">
        <f t="shared" si="2"/>
        <v>0</v>
      </c>
      <c r="N18" s="26"/>
      <c r="O18" s="26"/>
      <c r="P18" s="101"/>
      <c r="Q18" s="36" t="b">
        <f t="shared" si="7"/>
        <v>0</v>
      </c>
      <c r="R18" s="33">
        <f t="shared" si="3"/>
        <v>0</v>
      </c>
      <c r="S18" s="13">
        <f t="shared" si="4"/>
        <v>0</v>
      </c>
      <c r="T18" s="73"/>
    </row>
    <row r="19" spans="1:20" ht="29.25" customHeight="1" x14ac:dyDescent="0.25">
      <c r="A19" s="1"/>
      <c r="B19" s="1"/>
      <c r="C19" s="1"/>
      <c r="D19" s="1"/>
      <c r="E19" s="1"/>
      <c r="F19" s="38">
        <f t="shared" si="5"/>
        <v>0</v>
      </c>
      <c r="G19" s="27"/>
      <c r="H19" s="28">
        <f t="shared" si="0"/>
        <v>0</v>
      </c>
      <c r="I19" s="33">
        <f t="shared" si="6"/>
        <v>0</v>
      </c>
      <c r="J19" s="101"/>
      <c r="K19" s="33" t="b">
        <f t="shared" si="1"/>
        <v>0</v>
      </c>
      <c r="L19" s="101"/>
      <c r="M19" s="35" t="b">
        <f t="shared" si="2"/>
        <v>0</v>
      </c>
      <c r="N19" s="26"/>
      <c r="O19" s="26"/>
      <c r="P19" s="101"/>
      <c r="Q19" s="36" t="b">
        <f t="shared" si="7"/>
        <v>0</v>
      </c>
      <c r="R19" s="33">
        <f t="shared" si="3"/>
        <v>0</v>
      </c>
      <c r="S19" s="13">
        <f t="shared" si="4"/>
        <v>0</v>
      </c>
      <c r="T19" s="73"/>
    </row>
    <row r="20" spans="1:20" ht="29.25" customHeight="1" x14ac:dyDescent="0.25">
      <c r="A20" s="31"/>
      <c r="B20" s="31"/>
      <c r="C20" s="1"/>
      <c r="D20" s="1"/>
      <c r="E20" s="1"/>
      <c r="F20" s="38">
        <f t="shared" si="5"/>
        <v>0</v>
      </c>
      <c r="G20" s="27"/>
      <c r="H20" s="28">
        <f t="shared" si="0"/>
        <v>0</v>
      </c>
      <c r="I20" s="33">
        <f t="shared" si="6"/>
        <v>0</v>
      </c>
      <c r="J20" s="101"/>
      <c r="K20" s="33" t="b">
        <f t="shared" si="1"/>
        <v>0</v>
      </c>
      <c r="L20" s="101"/>
      <c r="M20" s="35" t="b">
        <f t="shared" si="2"/>
        <v>0</v>
      </c>
      <c r="N20" s="26"/>
      <c r="O20" s="26"/>
      <c r="P20" s="101"/>
      <c r="Q20" s="36" t="b">
        <f t="shared" si="7"/>
        <v>0</v>
      </c>
      <c r="R20" s="33">
        <f t="shared" si="3"/>
        <v>0</v>
      </c>
      <c r="S20" s="13">
        <f t="shared" si="4"/>
        <v>0</v>
      </c>
      <c r="T20" s="73"/>
    </row>
    <row r="21" spans="1:20" ht="29.25" customHeight="1" x14ac:dyDescent="0.25">
      <c r="A21" s="1"/>
      <c r="B21" s="1"/>
      <c r="C21" s="1"/>
      <c r="D21" s="1"/>
      <c r="E21" s="1"/>
      <c r="F21" s="38">
        <f t="shared" si="5"/>
        <v>0</v>
      </c>
      <c r="G21" s="27"/>
      <c r="H21" s="28">
        <f t="shared" si="0"/>
        <v>0</v>
      </c>
      <c r="I21" s="33">
        <f t="shared" si="6"/>
        <v>0</v>
      </c>
      <c r="J21" s="101"/>
      <c r="K21" s="33" t="b">
        <f t="shared" si="1"/>
        <v>0</v>
      </c>
      <c r="L21" s="101"/>
      <c r="M21" s="35" t="b">
        <f t="shared" si="2"/>
        <v>0</v>
      </c>
      <c r="N21" s="26"/>
      <c r="O21" s="26"/>
      <c r="P21" s="101"/>
      <c r="Q21" s="36" t="b">
        <f t="shared" si="7"/>
        <v>0</v>
      </c>
      <c r="R21" s="33">
        <f t="shared" si="3"/>
        <v>0</v>
      </c>
      <c r="S21" s="13">
        <f t="shared" si="4"/>
        <v>0</v>
      </c>
      <c r="T21" s="73"/>
    </row>
    <row r="22" spans="1:20" ht="15.75" thickBot="1" x14ac:dyDescent="0.3">
      <c r="C22" s="66"/>
      <c r="D22" s="67"/>
      <c r="E22" s="10"/>
      <c r="F22" s="39">
        <f>SUM(F12:F21)</f>
        <v>0</v>
      </c>
      <c r="G22" s="75">
        <f>SUM(G12:G21)</f>
        <v>0</v>
      </c>
      <c r="H22" s="32">
        <f>SUM(H12:H21)</f>
        <v>0</v>
      </c>
      <c r="I22" s="34">
        <f>SUM(I12:I21)</f>
        <v>0</v>
      </c>
      <c r="J22" s="75"/>
      <c r="K22" s="34">
        <f>SUM(K12:K21)</f>
        <v>0</v>
      </c>
      <c r="L22" s="102"/>
      <c r="M22" s="32">
        <f>SUM(M12:M21)</f>
        <v>0</v>
      </c>
      <c r="N22" s="75">
        <f>SUM(N12:N21)</f>
        <v>0</v>
      </c>
      <c r="O22" s="75">
        <f>SUM(O12:O21)</f>
        <v>0</v>
      </c>
      <c r="P22" s="75"/>
      <c r="Q22" s="34">
        <f>SUM(Q12:Q21)</f>
        <v>0</v>
      </c>
      <c r="R22" s="37">
        <f>SUM(R12:R21)</f>
        <v>0</v>
      </c>
      <c r="S22" s="30">
        <f>SUM(S16:S21)</f>
        <v>0</v>
      </c>
      <c r="T22" s="74"/>
    </row>
    <row r="23" spans="1:20" x14ac:dyDescent="0.25">
      <c r="F23" s="43">
        <v>0</v>
      </c>
      <c r="G23" s="9">
        <v>0</v>
      </c>
      <c r="H23" s="9">
        <v>0</v>
      </c>
      <c r="I23" s="9"/>
      <c r="J23" s="9"/>
      <c r="K23" s="9"/>
      <c r="L23" s="9"/>
      <c r="M23" s="9">
        <v>0</v>
      </c>
      <c r="N23" s="9">
        <v>0</v>
      </c>
      <c r="O23" s="9">
        <v>0</v>
      </c>
      <c r="P23" s="9"/>
      <c r="Q23" s="9">
        <v>0</v>
      </c>
      <c r="R23" s="9">
        <v>0</v>
      </c>
      <c r="S23" s="9">
        <f>SUM(G23:R23)</f>
        <v>0</v>
      </c>
      <c r="T23" s="74"/>
    </row>
    <row r="24" spans="1:20" ht="15.75" thickBot="1" x14ac:dyDescent="0.3">
      <c r="A24" s="76"/>
      <c r="B24" s="76"/>
      <c r="F24" s="77">
        <f>+F22-F23</f>
        <v>0</v>
      </c>
      <c r="G24" s="78">
        <f>+G22-G23</f>
        <v>0</v>
      </c>
      <c r="H24" s="78">
        <f>+H22-H23</f>
        <v>0</v>
      </c>
      <c r="I24" s="78">
        <f>+I22-I23</f>
        <v>0</v>
      </c>
      <c r="J24" s="78"/>
      <c r="K24" s="78">
        <f>+K22-K23</f>
        <v>0</v>
      </c>
      <c r="L24" s="78"/>
      <c r="M24" s="78">
        <f t="shared" ref="M24:Q24" si="8">+M22-M23</f>
        <v>0</v>
      </c>
      <c r="N24" s="78">
        <f t="shared" si="8"/>
        <v>0</v>
      </c>
      <c r="O24" s="78">
        <f t="shared" si="8"/>
        <v>0</v>
      </c>
      <c r="P24" s="78"/>
      <c r="Q24" s="78">
        <f t="shared" si="8"/>
        <v>0</v>
      </c>
      <c r="R24" s="78">
        <f>+R22-R23</f>
        <v>0</v>
      </c>
      <c r="S24" s="78"/>
    </row>
    <row r="25" spans="1:20" ht="16.5" thickTop="1" thickBot="1" x14ac:dyDescent="0.3">
      <c r="A25" s="79"/>
      <c r="B25" s="79"/>
      <c r="C25" s="10"/>
      <c r="D25" s="10"/>
      <c r="E25" s="10"/>
      <c r="F25" s="21" t="s">
        <v>6</v>
      </c>
      <c r="G25" s="20" t="str">
        <f>+G10</f>
        <v>LONGEVITY</v>
      </c>
      <c r="H25" s="20" t="s">
        <v>36</v>
      </c>
      <c r="I25" s="20" t="s">
        <v>39</v>
      </c>
      <c r="J25" s="12"/>
      <c r="K25" s="12" t="str">
        <f>+K11</f>
        <v>LTD</v>
      </c>
      <c r="L25" s="12"/>
      <c r="M25" s="12" t="s">
        <v>1</v>
      </c>
      <c r="N25" s="12" t="s">
        <v>2</v>
      </c>
      <c r="O25" s="22" t="s">
        <v>3</v>
      </c>
      <c r="P25" s="22"/>
      <c r="Q25" s="22" t="s">
        <v>4</v>
      </c>
      <c r="R25" s="12" t="s">
        <v>5</v>
      </c>
      <c r="S25" s="23" t="s">
        <v>31</v>
      </c>
      <c r="T25" s="9"/>
    </row>
    <row r="26" spans="1:20" ht="15.75" thickBot="1" x14ac:dyDescent="0.3">
      <c r="A26" s="76"/>
      <c r="B26" s="76"/>
      <c r="F26" s="18"/>
      <c r="G26" s="18"/>
      <c r="H26" s="18"/>
      <c r="I26" s="18"/>
      <c r="J26" s="18"/>
      <c r="K26" s="18"/>
      <c r="L26" s="18"/>
      <c r="M26" s="18"/>
      <c r="N26" s="18"/>
      <c r="O26" s="64"/>
      <c r="P26" s="64"/>
      <c r="Q26" s="65"/>
      <c r="R26" s="18"/>
      <c r="S26" s="24">
        <f>SUM(H22:Q22)</f>
        <v>0</v>
      </c>
      <c r="T26" s="80"/>
    </row>
    <row r="27" spans="1:20" ht="18.75" x14ac:dyDescent="0.3">
      <c r="A27" s="10"/>
      <c r="B27" s="10"/>
      <c r="C27" s="120" t="s">
        <v>25</v>
      </c>
      <c r="D27" s="121"/>
      <c r="E27" s="121"/>
      <c r="F27" s="121"/>
      <c r="G27" s="88"/>
      <c r="H27" s="81"/>
      <c r="I27" s="81"/>
    </row>
    <row r="28" spans="1:20" ht="18.75" x14ac:dyDescent="0.3">
      <c r="A28" s="82"/>
      <c r="B28" s="82"/>
      <c r="C28" s="89" t="s">
        <v>26</v>
      </c>
      <c r="D28" s="90" t="s">
        <v>27</v>
      </c>
      <c r="E28" s="90"/>
      <c r="F28" s="90"/>
      <c r="G28" s="91"/>
      <c r="H28" s="81"/>
      <c r="I28" s="81"/>
    </row>
    <row r="29" spans="1:20" ht="18.75" x14ac:dyDescent="0.3">
      <c r="A29" s="10"/>
      <c r="B29" s="10"/>
      <c r="C29" s="92">
        <v>114</v>
      </c>
      <c r="D29" s="93">
        <v>102</v>
      </c>
      <c r="E29" s="93"/>
      <c r="F29" s="90" t="s">
        <v>28</v>
      </c>
      <c r="G29" s="94"/>
      <c r="H29" s="81"/>
      <c r="I29" s="81"/>
    </row>
    <row r="30" spans="1:20" ht="18.75" x14ac:dyDescent="0.3">
      <c r="A30" s="83"/>
      <c r="B30" s="83"/>
      <c r="C30" s="95">
        <v>110</v>
      </c>
      <c r="D30" s="93">
        <v>103</v>
      </c>
      <c r="E30" s="93"/>
      <c r="F30" s="90" t="s">
        <v>7</v>
      </c>
      <c r="G30" s="94"/>
      <c r="H30" s="81"/>
      <c r="I30" s="81"/>
    </row>
    <row r="31" spans="1:20" ht="18.75" x14ac:dyDescent="0.3">
      <c r="A31" s="83"/>
      <c r="B31" s="83"/>
      <c r="C31" s="95">
        <v>114</v>
      </c>
      <c r="D31" s="93">
        <v>103</v>
      </c>
      <c r="E31" s="93"/>
      <c r="F31" s="90" t="s">
        <v>7</v>
      </c>
      <c r="G31" s="94"/>
      <c r="H31" s="81"/>
      <c r="I31" s="81"/>
    </row>
    <row r="32" spans="1:20" ht="18.75" x14ac:dyDescent="0.3">
      <c r="A32" s="83"/>
      <c r="B32" s="83"/>
      <c r="C32" s="95">
        <v>115</v>
      </c>
      <c r="D32" s="93">
        <v>103</v>
      </c>
      <c r="E32" s="93"/>
      <c r="F32" s="90" t="s">
        <v>7</v>
      </c>
      <c r="G32" s="94"/>
      <c r="H32" s="81"/>
      <c r="I32" s="81"/>
    </row>
    <row r="33" spans="1:9" ht="18.75" x14ac:dyDescent="0.3">
      <c r="A33" s="83"/>
      <c r="B33" s="83"/>
      <c r="C33" s="95">
        <v>114</v>
      </c>
      <c r="D33" s="93">
        <v>104</v>
      </c>
      <c r="E33" s="93"/>
      <c r="F33" s="90" t="s">
        <v>8</v>
      </c>
      <c r="G33" s="94"/>
      <c r="H33" s="81"/>
      <c r="I33" s="81"/>
    </row>
    <row r="34" spans="1:9" ht="18.75" x14ac:dyDescent="0.3">
      <c r="A34" s="10"/>
      <c r="B34" s="10"/>
      <c r="C34" s="92">
        <v>110</v>
      </c>
      <c r="D34" s="93">
        <v>105</v>
      </c>
      <c r="E34" s="93"/>
      <c r="F34" s="90" t="s">
        <v>9</v>
      </c>
      <c r="G34" s="94"/>
      <c r="H34" s="81"/>
      <c r="I34" s="81"/>
    </row>
    <row r="35" spans="1:9" ht="18.75" x14ac:dyDescent="0.3">
      <c r="A35" s="83"/>
      <c r="B35" s="83"/>
      <c r="C35" s="95">
        <v>110</v>
      </c>
      <c r="D35" s="93">
        <v>106</v>
      </c>
      <c r="E35" s="93"/>
      <c r="F35" s="90" t="s">
        <v>10</v>
      </c>
      <c r="G35" s="94"/>
      <c r="H35" s="81"/>
      <c r="I35" s="81"/>
    </row>
    <row r="36" spans="1:9" ht="18.75" x14ac:dyDescent="0.3">
      <c r="A36" s="83"/>
      <c r="B36" s="83"/>
      <c r="C36" s="95">
        <v>110</v>
      </c>
      <c r="D36" s="93">
        <v>107</v>
      </c>
      <c r="E36" s="93"/>
      <c r="F36" s="90" t="s">
        <v>11</v>
      </c>
      <c r="G36" s="94"/>
      <c r="H36" s="81"/>
      <c r="I36" s="81"/>
    </row>
    <row r="37" spans="1:9" ht="18.75" x14ac:dyDescent="0.3">
      <c r="A37" s="83"/>
      <c r="B37" s="83"/>
      <c r="C37" s="95">
        <v>115</v>
      </c>
      <c r="D37" s="93">
        <v>108</v>
      </c>
      <c r="E37" s="93"/>
      <c r="F37" s="90" t="s">
        <v>12</v>
      </c>
      <c r="G37" s="94"/>
      <c r="H37" s="81"/>
      <c r="I37" s="81"/>
    </row>
    <row r="38" spans="1:9" ht="18.75" x14ac:dyDescent="0.3">
      <c r="A38" s="10"/>
      <c r="B38" s="10"/>
      <c r="C38" s="92">
        <v>110</v>
      </c>
      <c r="D38" s="93">
        <v>110</v>
      </c>
      <c r="E38" s="93"/>
      <c r="F38" s="90" t="s">
        <v>13</v>
      </c>
      <c r="G38" s="94"/>
      <c r="H38" s="81"/>
      <c r="I38" s="81"/>
    </row>
    <row r="39" spans="1:9" ht="18.75" x14ac:dyDescent="0.3">
      <c r="A39" s="10"/>
      <c r="B39" s="10"/>
      <c r="C39" s="92">
        <v>120</v>
      </c>
      <c r="D39" s="93">
        <v>119</v>
      </c>
      <c r="E39" s="93"/>
      <c r="F39" s="90" t="s">
        <v>29</v>
      </c>
      <c r="G39" s="94"/>
      <c r="H39" s="81"/>
      <c r="I39" s="81"/>
    </row>
    <row r="40" spans="1:9" ht="18.75" x14ac:dyDescent="0.3">
      <c r="A40" s="10"/>
      <c r="B40" s="10"/>
      <c r="C40" s="92">
        <v>120</v>
      </c>
      <c r="D40" s="93">
        <v>128</v>
      </c>
      <c r="E40" s="93"/>
      <c r="F40" s="90" t="s">
        <v>30</v>
      </c>
      <c r="G40" s="94"/>
      <c r="H40" s="81"/>
      <c r="I40" s="81"/>
    </row>
    <row r="41" spans="1:9" ht="19.5" thickBot="1" x14ac:dyDescent="0.35">
      <c r="A41" s="10"/>
      <c r="B41" s="10"/>
      <c r="C41" s="96"/>
      <c r="D41" s="97"/>
      <c r="E41" s="97"/>
      <c r="F41" s="97"/>
      <c r="G41" s="98"/>
      <c r="H41" s="81"/>
      <c r="I41" s="81"/>
    </row>
    <row r="42" spans="1:9" ht="18.75" x14ac:dyDescent="0.3">
      <c r="C42" s="87"/>
      <c r="D42" s="87"/>
      <c r="E42" s="87"/>
      <c r="F42" s="87"/>
      <c r="G42" s="87"/>
      <c r="H42" s="71"/>
      <c r="I42" s="71"/>
    </row>
    <row r="43" spans="1:9" ht="18.75" x14ac:dyDescent="0.3">
      <c r="C43" s="87"/>
      <c r="D43" s="87"/>
      <c r="E43" s="87"/>
      <c r="F43" s="87"/>
      <c r="G43" s="87"/>
      <c r="H43" s="71"/>
      <c r="I43" s="71"/>
    </row>
    <row r="44" spans="1:9" x14ac:dyDescent="0.25">
      <c r="C44" s="87"/>
      <c r="D44" s="87"/>
      <c r="E44" s="87"/>
      <c r="F44" s="87"/>
      <c r="G44" s="87"/>
    </row>
    <row r="45" spans="1:9" x14ac:dyDescent="0.25">
      <c r="C45" s="87"/>
      <c r="D45" s="87"/>
      <c r="E45" s="87"/>
      <c r="F45" s="87"/>
      <c r="G45" s="87"/>
    </row>
    <row r="46" spans="1:9" x14ac:dyDescent="0.25">
      <c r="C46" s="87"/>
      <c r="D46" s="87"/>
      <c r="E46" s="87"/>
      <c r="F46" s="87"/>
      <c r="G46" s="87"/>
    </row>
    <row r="47" spans="1:9" x14ac:dyDescent="0.25">
      <c r="C47" s="87"/>
      <c r="D47" s="87"/>
      <c r="E47" s="87"/>
      <c r="F47" s="87"/>
      <c r="G47" s="87"/>
    </row>
    <row r="48" spans="1:9" x14ac:dyDescent="0.25">
      <c r="C48" s="87"/>
      <c r="D48" s="87"/>
      <c r="E48" s="87"/>
      <c r="F48" s="87"/>
      <c r="G48" s="87"/>
    </row>
    <row r="49" spans="3:7" x14ac:dyDescent="0.25">
      <c r="C49" s="87"/>
      <c r="D49" s="87"/>
      <c r="E49" s="87"/>
      <c r="F49" s="87"/>
      <c r="G49" s="87"/>
    </row>
  </sheetData>
  <sheetProtection password="8DD0" sheet="1" objects="1" scenarios="1" selectLockedCells="1"/>
  <protectedRanges>
    <protectedRange sqref="S7" name="Range5"/>
    <protectedRange sqref="N12:P21" name="Range3"/>
    <protectedRange sqref="A12:I21" name="Range1"/>
    <protectedRange sqref="L12:L21 J12:J21" name="Range2"/>
    <protectedRange sqref="C1:I2 C5:J8 C3:J3 C4:I4" name="Range4"/>
    <protectedRange sqref="F23:S23" name="Range6"/>
  </protectedRange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SALARY ACTIVITY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Mace</dc:creator>
  <cp:lastModifiedBy>Mary Mace</cp:lastModifiedBy>
  <cp:lastPrinted>2017-04-12T18:44:12Z</cp:lastPrinted>
  <dcterms:created xsi:type="dcterms:W3CDTF">2012-02-28T19:08:03Z</dcterms:created>
  <dcterms:modified xsi:type="dcterms:W3CDTF">2022-08-11T19:08:35Z</dcterms:modified>
</cp:coreProperties>
</file>